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840" activeTab="0"/>
  </bookViews>
  <sheets>
    <sheet name="качест. показатели (услуга 1)" sheetId="1" r:id="rId1"/>
    <sheet name="качест объем мун услуги 1" sheetId="2" r:id="rId2"/>
    <sheet name="качест показатели  (услуга 2)" sheetId="3" r:id="rId3"/>
    <sheet name="качест объем мун услуги 2 " sheetId="4" r:id="rId4"/>
    <sheet name="качест показатели  (услуга  3)" sheetId="5" r:id="rId5"/>
    <sheet name="качест объем мун (услуга 3)" sheetId="6" r:id="rId6"/>
    <sheet name="мероприятия" sheetId="7" r:id="rId7"/>
  </sheets>
  <definedNames/>
  <calcPr fullCalcOnLoad="1" fullPrecision="0"/>
</workbook>
</file>

<file path=xl/sharedStrings.xml><?xml version="1.0" encoding="utf-8"?>
<sst xmlns="http://schemas.openxmlformats.org/spreadsheetml/2006/main" count="978" uniqueCount="197">
  <si>
    <t>Уникальный номер реестровой записи</t>
  </si>
  <si>
    <t>наименование показателя</t>
  </si>
  <si>
    <t>наименование</t>
  </si>
  <si>
    <t>Показатель, характеризующий содержание муниципальной  услуги</t>
  </si>
  <si>
    <t>Показатель, 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</si>
  <si>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</si>
  <si>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</si>
  <si>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3.2. Показатели, характеризующие объем муниципальной услуги (в натуральных показателях):</t>
  </si>
  <si>
    <t>Показатель объема муниципальной услуги</t>
  </si>
  <si>
    <t>Значение показателя объема муниципальной услуги</t>
  </si>
  <si>
    <t>Спортивная подготовка по неолимпийским видам спорта</t>
  </si>
  <si>
    <t>этап начальной подготовки</t>
  </si>
  <si>
    <t>очная</t>
  </si>
  <si>
    <t>доля детей, осваивающих дополнительные образовательные программы в образовательном учреждении</t>
  </si>
  <si>
    <t>доля родителей (законных представителей), удовлетворенных условиями и качеством предоставляемой образовательной услуги</t>
  </si>
  <si>
    <t>процент</t>
  </si>
  <si>
    <t>обучающиеся за исключением обучающихся с ограниченными возможностями здоровья (ОВЗ) и детей-инвалидов</t>
  </si>
  <si>
    <t>Реализация дополнительных предпрофессиональных программ в  области физической культуры и спорта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</si>
  <si>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(процентов): 5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</si>
  <si>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 (процентов): 5</t>
  </si>
  <si>
    <t>Код по базовому (отраслевому) перечню</t>
  </si>
  <si>
    <t>11.Д42.0</t>
  </si>
  <si>
    <t>30.002.0</t>
  </si>
  <si>
    <t>очередной финансовый год (2017 год)</t>
  </si>
  <si>
    <t>первый год планового периода (2018 год)</t>
  </si>
  <si>
    <t>второй год планового периода (2019 год)</t>
  </si>
  <si>
    <t>Среднегодовой размер платы (цена, тариф)</t>
  </si>
  <si>
    <t xml:space="preserve">единица измерения </t>
  </si>
  <si>
    <t>код по ОКЕИ</t>
  </si>
  <si>
    <t>744</t>
  </si>
  <si>
    <t>539</t>
  </si>
  <si>
    <t>человеко-час</t>
  </si>
  <si>
    <t>количество человеко-часов</t>
  </si>
  <si>
    <t>Раздел 1.</t>
  </si>
  <si>
    <t>1. Наименование муниципальной услуги:</t>
  </si>
  <si>
    <t>3. Показатели, характеризующие объем и (или) качество муниципальной услуги.</t>
  </si>
  <si>
    <t>3.1. Показатели, характеризующие качество муниципальной услуги.</t>
  </si>
  <si>
    <t>2. Категории потребителей муниципальной услуги: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</si>
  <si>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</si>
  <si>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Физические лица (граждане Российской Федерации)</t>
  </si>
  <si>
    <t>Часть 1. Сведения об оказываемых муниципальных услугах.</t>
  </si>
  <si>
    <t>Раздел 2.</t>
  </si>
  <si>
    <t>3.3.1. Очередной финасовый год (2017)</t>
  </si>
  <si>
    <t>Нормативные затраты на оказание муниципальной услуги на 1 потребителя муниципальной услуги</t>
  </si>
  <si>
    <t>Показатели объема муниципальной услуги</t>
  </si>
  <si>
    <t>Финансовое обеспечение муниципальной услуги, руб.</t>
  </si>
  <si>
    <t>Затраты на уплату налогов, руб</t>
  </si>
  <si>
    <t>Норматиные затраты на содержание муниципального имущества, руб.</t>
  </si>
  <si>
    <t>ед. изм.</t>
  </si>
  <si>
    <t>сумма, руб.</t>
  </si>
  <si>
    <t>значение показателей</t>
  </si>
  <si>
    <t>бюджет города Перми</t>
  </si>
  <si>
    <t>межбюджетные трансферты</t>
  </si>
  <si>
    <t>руб.</t>
  </si>
  <si>
    <t>итого</t>
  </si>
  <si>
    <t>Справочно:
Сумма  неиспользованных  средств  субсидии,  предоставленной  учреждению на финансовое  обеспечение  выполнения муниципального задания, за отчетный год (руб.) 0,00.</t>
  </si>
  <si>
    <t>3.3.2. Первый год планового периода (2018)</t>
  </si>
  <si>
    <t>3.3.3. Второй год планового периода (2019)</t>
  </si>
  <si>
    <t>4. Порядок оказания муниципальной услуги.</t>
  </si>
  <si>
    <t>4.1. Нормативные правовые акты, регулирующие порядок оказания муниципальной услуги:</t>
  </si>
  <si>
    <t xml:space="preserve">       Постановление администрации города Перми от 30.11.2007 г. № 502  "О порядке формирования, размещения, финансового обеспечения и контроля выполнения муниципального задания на оказание муниципальных услуг (выполнение работ)"</t>
  </si>
  <si>
    <t xml:space="preserve">       Постановление администрации города Перми от 28.11.2016 г. № 1058 "Об утверждении размера нормативных затрат на оказание муниципальных услуг "Спортивная подготовка по олимпийским видам спорта", "Спортивная подготовка по неолимпийским видам спорта" на 2017 год и плановый период 2018 и 2019 годов, значений отраслевых корректирующих коэффициентов и значений натуральных норм, необходимых для определения базового норматива затрат на оказание муниципальных услуг "Спортивная подготовка по олимпийским видам спорта", "Спортивная подготовка по неолимпийским видам спорта"
</t>
  </si>
  <si>
    <t xml:space="preserve">       Постановление администрации города Перми от 14.11.2016 г. № 1018 "Об утверждении размера нормативных затрат на оказание муниципальной услуги "Реализация дополнительных предпрофессиональных программ в области физической культуры и спорта" на 2017 год и плановый период 2018 и 2019 годов, значений отраслевых корректирующих коэффициентов, размера нормативных затрат на содержание муниципального имущества, уплату налогов на 2017 год и плановый период 2018 и 2019 годов, значений натуральных норм, необходимых для определения базовых нормативов затрат на оказание муниципальной услуги "Реализация дополнительных предпрофессиональных программ в области физической культуры и спорта"
</t>
  </si>
  <si>
    <t xml:space="preserve">       Постановление администрации города Перми от 07.11.2016 г. № 987 "Об утверждении Методики расчета нормативных затрат на оказание муниципальных услуг "Спортивная подготовка по олимпийским видам спорта", "Спортивная подготовка по неолимпийским видам спорта" 
</t>
  </si>
  <si>
    <t xml:space="preserve">       Постановление администрации города Перми от 25.10.2016 г. № 952 "Об утверждении Методики расчета нормативных затрат на оказание муниципальной услуги "Реализация дополнительных предпрофессиональных программ в области физической культуры и спорта", нормативных затрат на содержание муниципального имущества, уплату налогов" 
</t>
  </si>
  <si>
    <t>4.2.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</si>
  <si>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</si>
  <si>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</si>
  <si>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</si>
  <si>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 Сеть Интернет на официальном сайте государственных (муниципальных) учреждений www. bus.gov.ru</t>
  </si>
  <si>
    <t>Приказ Министерства финансов Российской Федерации от 15.02.2012 №72 "Об утверждении требований к порядку формирования структурированной информации об учреждении и электронных копий документов, размещаемых на официальном сайте в сети Интернет"</t>
  </si>
  <si>
    <t>Приказ Министерства финансов Российской Федерации  от 21.07.2011№ 86н "Об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сайта"</t>
  </si>
  <si>
    <t>5. Размер платы (цены, тарифа) за оказание муниципальной услуги (услуг) в случаях, если федеральным законом предусмотрено взимание платы в рамках установленного муниципального задания.</t>
  </si>
  <si>
    <t>5.1. Нормативный правовой акт, устанавливающий размер платы (цену, тариф) либо порядок их установления</t>
  </si>
  <si>
    <t>5.2. Орган, устанавливающий размер платы (цены,тарифа)</t>
  </si>
  <si>
    <t>5.3. Значения размера платы (цен,тарифов):</t>
  </si>
  <si>
    <t>Среднее значение размера платы (цены, тарифа), руб.</t>
  </si>
  <si>
    <t>5.4.  Объем муниципальной услуги, оказываемой потребителю за взимание платы:</t>
  </si>
  <si>
    <t>Очередной финансовый год</t>
  </si>
  <si>
    <t>Первый год планового периода</t>
  </si>
  <si>
    <t>Второй год планового периода</t>
  </si>
  <si>
    <t>показатели объема</t>
  </si>
  <si>
    <t>финансовое обеспеченение муниципальной услуги, тыс.руб</t>
  </si>
  <si>
    <t>3.3. Показатели, характеризующие объем муниципальной услуги  (в стоимостных показателях).</t>
  </si>
  <si>
    <t>Спортивная подготовка по олимпийским видам спорта</t>
  </si>
  <si>
    <t>6. Иная информация, необходимая для выполнения (контроля за выполнением ) муниципального задания.</t>
  </si>
  <si>
    <t>6.1. Корректировка объема муниципальной услуги очередного финансового года за квартал (в натуральных и стоимостных показателях):</t>
  </si>
  <si>
    <t>Нормативные затраты на оказание муниципальной услуги на 1 потребителя муниципальной услуги, руб.</t>
  </si>
  <si>
    <t>Показатели объема муниципальной услуги (в натуральных показателях), (+; -)</t>
  </si>
  <si>
    <t>Объем финансового обеспечения на оказаниемуниципальной услуги, подлежащий корректировке (+; -), руб.</t>
  </si>
  <si>
    <t>Финансовое обеспечение на оказание муниципальной услуги с учетом корректировки муниципального задания, руб.</t>
  </si>
  <si>
    <t>месяц</t>
  </si>
  <si>
    <t>ед.изм.</t>
  </si>
  <si>
    <t>значение показателя</t>
  </si>
  <si>
    <t>6.2. Иные основания для корректировки муниципального задания:</t>
  </si>
  <si>
    <t>Часть 2. Сведения о выполняемых работах</t>
  </si>
  <si>
    <t>1. Наименование муниципальной работы.</t>
  </si>
  <si>
    <t>2. Категории потребителей муниципальной работы.</t>
  </si>
  <si>
    <t>Наименование муниципальной работы</t>
  </si>
  <si>
    <t>Категории потребителей муниципальной работы</t>
  </si>
  <si>
    <t>3. Показатели, характеризующие объем и (или) качество муниципальной работы:</t>
  </si>
  <si>
    <t>3.1. Показатели, характеризующие качество муниципальной работы</t>
  </si>
  <si>
    <t xml:space="preserve">Показатель, характеризующий содержание муниципальной  работы </t>
  </si>
  <si>
    <t xml:space="preserve">Показатель,  характеризующий условия (формы) выполнения муниципальной работы </t>
  </si>
  <si>
    <t>Показатель качества муниципальной работы</t>
  </si>
  <si>
    <t>Значение показателя качества муниципальной работы</t>
  </si>
  <si>
    <t xml:space="preserve">Допустимые (возможные) отклонения от установленных показателей качества муниципальной работы, в пределах которых муниципальное задание считается выполненным (процентов): </t>
  </si>
  <si>
    <t>3.2. Показатели, характеризующие объем муниципальной работы.</t>
  </si>
  <si>
    <t>Показатель объема муниципальной работы</t>
  </si>
  <si>
    <t>Значение показателя объема муниципальной работы</t>
  </si>
  <si>
    <t>Описание работы</t>
  </si>
  <si>
    <t xml:space="preserve">Допустимые (возможные) отклонения от установленных показателей объема муниципальной работы, в пределах которых муниципальное задание считается выполненным (процентов): </t>
  </si>
  <si>
    <t>3.3. Показатели, характеризующие объем муниципальной работы  (в стоимостных показателях).</t>
  </si>
  <si>
    <t>Нормативные затраты на выполнение муниципальной работы</t>
  </si>
  <si>
    <t>Показатели объема муниципальной работы</t>
  </si>
  <si>
    <t>Финансовое обеспечение муниципальной работы, руб.</t>
  </si>
  <si>
    <t>4. Иная информация, необходимая для выполнения (контроля за выполнением) муниципального задания (при изменении планируемых результатов выполнения, финансового обеспечения муниципальной работы обязательно указываются основания для корректировки муниципального заадния и расчеты, обосновывающие корректировку (с указанием объема нормативных затрат на  выполнение муниципальной работы):</t>
  </si>
  <si>
    <t>Часть 3. Прочие сведения о муниципальном задании</t>
  </si>
  <si>
    <t>1. Основания (условия и порядок) для досрочного прекращения выполнения муниципального задания</t>
  </si>
  <si>
    <t xml:space="preserve">Основания для досрочного прекаращения </t>
  </si>
  <si>
    <t xml:space="preserve">Пункт, часть, статья и реквизиты нормативного правового акта </t>
  </si>
  <si>
    <t>1. Решение суда об административном приостановлении деятельности учреждения</t>
  </si>
  <si>
    <t>ст. 5.27, 6.3, 6.4, 14.4, 19.5, 19.20, 20.04 Кодекса об административных правонарушениях Российской Федерации</t>
  </si>
  <si>
    <t>2. Ликвидация учреждения</t>
  </si>
  <si>
    <t>ст. 5.27, 6.3, 6.4, 14.4, 19.5, 19.20, 20.04 Кодекса об административных правонарушениях Российской Федерации. Постановление администрации города Перми от 28.01.2011 № 24 " О порядке создания, реорганизации, изменения типа и ликвидации муниципальных учреждений города Перми, утвердения уставов мунципальных учреждений гороад Перми и внесения в них изменений"</t>
  </si>
  <si>
    <t>3. Неоднократное неисполнение муниципального задания</t>
  </si>
  <si>
    <t>Приказ председателя комитета по физической культуре и спорту администрации города Перми</t>
  </si>
  <si>
    <t>2. Иная информация, необходимая для выполнения (контроля за выполнением ) муниципального задания:</t>
  </si>
  <si>
    <t>3. Порядок контроля за выполнением муниципального задания:</t>
  </si>
  <si>
    <t>Формы контроля</t>
  </si>
  <si>
    <t>Периодичность</t>
  </si>
  <si>
    <t>Органы, осуществляющие контроль за выполнением муниципального задания</t>
  </si>
  <si>
    <t>1. Отчет о результатах оказания муниципальных услуг (выпонения работ)</t>
  </si>
  <si>
    <t>не реже одного раза в квартал</t>
  </si>
  <si>
    <t>Комитет по физической культуре и спорту администрации города Перми</t>
  </si>
  <si>
    <t xml:space="preserve">2 Выездные, документарные проверки </t>
  </si>
  <si>
    <t>согласно плана-графика проверок</t>
  </si>
  <si>
    <t>Контрольно-счетная палата города Перми</t>
  </si>
  <si>
    <t xml:space="preserve">3.Выездные, документарные проверки </t>
  </si>
  <si>
    <t>Контрольно-ревизионное управление департамента финансов администрации города Перми</t>
  </si>
  <si>
    <t xml:space="preserve">4. Выездные, документарные проверки </t>
  </si>
  <si>
    <t>согласно плана-графика проверок, утвержденного приказом председателя комитета по физической культуре и спорту администрации города Перми</t>
  </si>
  <si>
    <t>4. Требования к отчетности о выполнении муниципального задания.</t>
  </si>
  <si>
    <t>4.1.  Периодичность представления отчета о выполнении муниципального задания</t>
  </si>
  <si>
    <t>4.2. Сроки представления отчетов о выполнении муниципального задания</t>
  </si>
  <si>
    <t>Отчет утверждается руководителем  учреждения. Утвержденый отчет направляется учредителю не позднее 5 рабочих дней с даты его утверждения.</t>
  </si>
  <si>
    <t>4.2.1 Сроки представления предварительного отчета о выполнении муниципального задания: до 10-ого числа месяца, следующего за отчетным периодом (кварталом)</t>
  </si>
  <si>
    <t>4.3. Иные требования к отчетности о выполнении муниципального задания</t>
  </si>
  <si>
    <t>Отчет размещается на официальном сайте государственных (муниципальных) учреждений www.bus.gov.ru в сети Интернет в установленном порядке.</t>
  </si>
  <si>
    <t>5. Иные показатели, связанные с выполнением муниципального задания.</t>
  </si>
  <si>
    <t>Раздел 3.</t>
  </si>
  <si>
    <t>среднегодовое</t>
  </si>
  <si>
    <t>на отчетную дату</t>
  </si>
  <si>
    <t>спортивные единоборства: бокс</t>
  </si>
  <si>
    <t>тренировочный этап (этап спортивной специализации)</t>
  </si>
  <si>
    <t>стрелковые виды спорта: пулевая стрельба</t>
  </si>
  <si>
    <t>командные игровые виды спорта: баскетбол</t>
  </si>
  <si>
    <t>игровые виды спорта: дартс</t>
  </si>
  <si>
    <t>командные игровые виды спорта: футбол</t>
  </si>
  <si>
    <t>командные игровые виды спорта: хоккей</t>
  </si>
  <si>
    <t xml:space="preserve">'577010000131000630911Д42000301800101009100103 </t>
  </si>
  <si>
    <t xml:space="preserve">577010000131000630911Д42000301800101009100103 </t>
  </si>
  <si>
    <t xml:space="preserve">'577010000131000630911Д42000301800201008100105 </t>
  </si>
  <si>
    <t xml:space="preserve">577010000131000630911Д42000301800201008100105 </t>
  </si>
  <si>
    <t xml:space="preserve">'577010000131000630911Д42000302000101005100104 </t>
  </si>
  <si>
    <t xml:space="preserve">577010000131000630911Д42000302000101005100104 </t>
  </si>
  <si>
    <t xml:space="preserve">'577010000131000630911Д42000302000201004100104 </t>
  </si>
  <si>
    <t xml:space="preserve">577010000131000630911Д42000302000201004100104 </t>
  </si>
  <si>
    <t xml:space="preserve">'577010000131000630911Д42000300200101003100105 </t>
  </si>
  <si>
    <t xml:space="preserve">577010000131000630911Д42000300200101003100105 </t>
  </si>
  <si>
    <t xml:space="preserve">'577010000131000630911Д42000300200201002100104 </t>
  </si>
  <si>
    <t xml:space="preserve">577010000131000630911Д42000300200201002100104 </t>
  </si>
  <si>
    <t xml:space="preserve">'577010000131000630911Д42000300100101005100107 </t>
  </si>
  <si>
    <t xml:space="preserve">577010000131000630911Д42000300100101005100107 </t>
  </si>
  <si>
    <t xml:space="preserve">'577010000131000630911Д42000300100201004100103 </t>
  </si>
  <si>
    <t xml:space="preserve">577010000131000630911Д42000300100201004100103 </t>
  </si>
  <si>
    <t>Справочно:
Сумма  неиспользованных  средств  субсидии,  предоставленной  учреждению на финансовое  обеспечение  выполнения муниципального задания, за отчетный год (руб.) 334 134,44.</t>
  </si>
  <si>
    <t>бокс</t>
  </si>
  <si>
    <t>этап совершенствования спортивного мастерства</t>
  </si>
  <si>
    <t>доля лиц прошедших спортивную подготовку на этапе совершенствования спортивного мастерства и зачисленных на этап высшего сопртивного мастерства</t>
  </si>
  <si>
    <t>этап высшего спортивного мастерства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</si>
  <si>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высшего спортивного мастерства</t>
  </si>
  <si>
    <t>число лиц, прошедших спортивную подготовку на этапах спортивной подготовки</t>
  </si>
  <si>
    <t>человек</t>
  </si>
  <si>
    <t>792</t>
  </si>
  <si>
    <t>дартс</t>
  </si>
  <si>
    <t xml:space="preserve">'577010000131000630930002002200000004005102104 </t>
  </si>
  <si>
    <t xml:space="preserve">577010000131000630930002002200000004005102104 </t>
  </si>
  <si>
    <t xml:space="preserve">'577010000131000630930002002200000005004102104 </t>
  </si>
  <si>
    <t xml:space="preserve">577010000131000630930002002200000005004102104 </t>
  </si>
  <si>
    <t xml:space="preserve">'577010000131000630930001000600000004006102104 </t>
  </si>
  <si>
    <t xml:space="preserve">577010000131000630930001000600000004006102104 </t>
  </si>
  <si>
    <t xml:space="preserve">'577010000131000630930001000600000005005102105 </t>
  </si>
  <si>
    <t xml:space="preserve">577010000131000630930001000600000005005102105 </t>
  </si>
  <si>
    <t>доля детей, ставших победителями и призерами краевых, всероссийских и международных мероприятий</t>
  </si>
  <si>
    <t xml:space="preserve">577010000131000630911Д42000302100101003100104 </t>
  </si>
  <si>
    <t>циклические, скоростно-силовые виды спорта и многоборья: лыжные гонки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</si>
</sst>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#,##0.0"/>
    <numFmt numFmtId="168" formatCode="#,##0_ ;\-#,##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vertical="center" wrapText="1"/>
    </xf>
    <xf numFmtId="4" fontId="45" fillId="0" borderId="0" xfId="0" applyNumberFormat="1" applyFont="1" applyAlignment="1">
      <alignment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6" fillId="0" borderId="0" xfId="0" applyFont="1" applyAlignment="1">
      <alignment/>
    </xf>
    <xf numFmtId="0" fontId="2" fillId="0" borderId="0" xfId="0" applyFont="1" applyBorder="1" applyAlignment="1" quotePrefix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" fontId="4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/>
    </xf>
    <xf numFmtId="0" fontId="6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168" fontId="2" fillId="0" borderId="10" xfId="61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wrapText="1"/>
    </xf>
    <xf numFmtId="1" fontId="47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4" fontId="45" fillId="0" borderId="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1" fontId="4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3" fontId="45" fillId="0" borderId="10" xfId="61" applyFont="1" applyBorder="1" applyAlignment="1">
      <alignment vertical="top" wrapText="1"/>
    </xf>
    <xf numFmtId="168" fontId="45" fillId="0" borderId="10" xfId="61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4" fontId="45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0" fontId="45" fillId="0" borderId="0" xfId="0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1" fontId="45" fillId="0" borderId="10" xfId="0" applyNumberFormat="1" applyFont="1" applyBorder="1" applyAlignment="1">
      <alignment horizontal="left" vertical="center" wrapText="1"/>
    </xf>
    <xf numFmtId="43" fontId="2" fillId="0" borderId="10" xfId="61" applyFont="1" applyBorder="1" applyAlignment="1">
      <alignment vertical="center" wrapText="1"/>
    </xf>
    <xf numFmtId="168" fontId="2" fillId="0" borderId="10" xfId="61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top" wrapText="1"/>
    </xf>
    <xf numFmtId="1" fontId="47" fillId="0" borderId="0" xfId="0" applyNumberFormat="1" applyFont="1" applyBorder="1" applyAlignment="1">
      <alignment horizontal="center" wrapText="1"/>
    </xf>
    <xf numFmtId="1" fontId="45" fillId="0" borderId="10" xfId="0" applyNumberFormat="1" applyFont="1" applyBorder="1" applyAlignment="1" quotePrefix="1">
      <alignment horizontal="center" vertical="center" wrapText="1"/>
    </xf>
    <xf numFmtId="4" fontId="47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0" fontId="3" fillId="0" borderId="10" xfId="0" applyFont="1" applyBorder="1" applyAlignment="1" quotePrefix="1">
      <alignment horizontal="left" vertical="top" wrapText="1"/>
    </xf>
    <xf numFmtId="1" fontId="45" fillId="0" borderId="10" xfId="0" applyNumberFormat="1" applyFont="1" applyBorder="1" applyAlignment="1" quotePrefix="1">
      <alignment horizontal="left" vertical="center" wrapText="1"/>
    </xf>
    <xf numFmtId="168" fontId="2" fillId="0" borderId="10" xfId="61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top" wrapText="1"/>
    </xf>
    <xf numFmtId="1" fontId="47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" fontId="47" fillId="0" borderId="11" xfId="0" applyNumberFormat="1" applyFont="1" applyBorder="1" applyAlignment="1">
      <alignment horizontal="center" vertical="top" wrapText="1"/>
    </xf>
    <xf numFmtId="1" fontId="47" fillId="0" borderId="15" xfId="0" applyNumberFormat="1" applyFont="1" applyBorder="1" applyAlignment="1">
      <alignment horizontal="center" vertical="top" wrapText="1"/>
    </xf>
    <xf numFmtId="1" fontId="47" fillId="0" borderId="12" xfId="0" applyNumberFormat="1" applyFont="1" applyBorder="1" applyAlignment="1">
      <alignment horizontal="center" vertical="top" wrapText="1"/>
    </xf>
    <xf numFmtId="0" fontId="4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2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47" fillId="0" borderId="10" xfId="0" applyNumberFormat="1" applyFont="1" applyBorder="1" applyAlignment="1" quotePrefix="1">
      <alignment horizontal="center" wrapText="1"/>
    </xf>
    <xf numFmtId="1" fontId="47" fillId="0" borderId="10" xfId="0" applyNumberFormat="1" applyFont="1" applyBorder="1" applyAlignment="1">
      <alignment horizontal="center" wrapText="1"/>
    </xf>
    <xf numFmtId="1" fontId="47" fillId="0" borderId="11" xfId="0" applyNumberFormat="1" applyFont="1" applyBorder="1" applyAlignment="1">
      <alignment horizontal="center" wrapText="1"/>
    </xf>
    <xf numFmtId="1" fontId="47" fillId="0" borderId="12" xfId="0" applyNumberFormat="1" applyFont="1" applyBorder="1" applyAlignment="1">
      <alignment horizontal="center" wrapText="1"/>
    </xf>
    <xf numFmtId="0" fontId="46" fillId="0" borderId="0" xfId="0" applyFont="1" applyAlignment="1">
      <alignment horizontal="left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1" xfId="0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45" fillId="0" borderId="20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4" fontId="45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0</xdr:rowOff>
    </xdr:from>
    <xdr:ext cx="1952625" cy="714375"/>
    <xdr:sp fLocksText="0">
      <xdr:nvSpPr>
        <xdr:cNvPr id="1" name="TextBox 2"/>
        <xdr:cNvSpPr txBox="1">
          <a:spLocks noChangeArrowheads="1"/>
        </xdr:cNvSpPr>
      </xdr:nvSpPr>
      <xdr:spPr>
        <a:xfrm rot="10800000">
          <a:off x="6067425" y="1209675"/>
          <a:ext cx="19526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1952625" cy="714375"/>
    <xdr:sp fLocksText="0">
      <xdr:nvSpPr>
        <xdr:cNvPr id="1" name="TextBox 1"/>
        <xdr:cNvSpPr txBox="1">
          <a:spLocks noChangeArrowheads="1"/>
        </xdr:cNvSpPr>
      </xdr:nvSpPr>
      <xdr:spPr>
        <a:xfrm rot="10800000">
          <a:off x="6067425" y="1400175"/>
          <a:ext cx="19526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1952625" cy="714375"/>
    <xdr:sp fLocksText="0">
      <xdr:nvSpPr>
        <xdr:cNvPr id="1" name="TextBox 1"/>
        <xdr:cNvSpPr txBox="1">
          <a:spLocks noChangeArrowheads="1"/>
        </xdr:cNvSpPr>
      </xdr:nvSpPr>
      <xdr:spPr>
        <a:xfrm rot="10800000">
          <a:off x="6067425" y="1400175"/>
          <a:ext cx="19526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1:P70"/>
  <sheetViews>
    <sheetView tabSelected="1" view="pageBreakPreview" zoomScale="60" zoomScaleNormal="70" zoomScalePageLayoutView="0" workbookViewId="0" topLeftCell="A1">
      <selection activeCell="K68" sqref="K68"/>
    </sheetView>
  </sheetViews>
  <sheetFormatPr defaultColWidth="9.140625" defaultRowHeight="15"/>
  <cols>
    <col min="1" max="1" width="5.00390625" style="1" customWidth="1"/>
    <col min="2" max="2" width="30.00390625" style="4" customWidth="1"/>
    <col min="3" max="3" width="32.28125" style="1" customWidth="1"/>
    <col min="4" max="4" width="23.7109375" style="5" customWidth="1"/>
    <col min="5" max="5" width="14.421875" style="1" customWidth="1"/>
    <col min="6" max="6" width="14.28125" style="1" customWidth="1"/>
    <col min="7" max="7" width="14.140625" style="2" customWidth="1"/>
    <col min="8" max="8" width="43.7109375" style="1" customWidth="1"/>
    <col min="9" max="9" width="10.7109375" style="2" customWidth="1"/>
    <col min="10" max="10" width="9.140625" style="1" customWidth="1"/>
    <col min="11" max="11" width="13.00390625" style="1" customWidth="1"/>
    <col min="12" max="12" width="12.00390625" style="1" customWidth="1"/>
    <col min="13" max="13" width="12.28125" style="1" customWidth="1"/>
    <col min="14" max="14" width="11.28125" style="1" customWidth="1"/>
    <col min="15" max="15" width="12.00390625" style="1" customWidth="1"/>
    <col min="16" max="16" width="11.57421875" style="1" customWidth="1"/>
    <col min="17" max="16384" width="9.140625" style="1" customWidth="1"/>
  </cols>
  <sheetData>
    <row r="1" ht="15.75">
      <c r="D1" s="31" t="s">
        <v>40</v>
      </c>
    </row>
    <row r="2" spans="4:5" ht="16.5" thickBot="1">
      <c r="D2" s="1"/>
      <c r="E2" s="31" t="s">
        <v>33</v>
      </c>
    </row>
    <row r="3" spans="2:14" ht="15.75">
      <c r="B3" s="130" t="s">
        <v>34</v>
      </c>
      <c r="C3" s="132"/>
      <c r="D3" s="1" t="s">
        <v>17</v>
      </c>
      <c r="H3" s="25"/>
      <c r="I3" s="25"/>
      <c r="K3" s="135" t="s">
        <v>20</v>
      </c>
      <c r="L3" s="135"/>
      <c r="M3" s="136" t="s">
        <v>21</v>
      </c>
      <c r="N3" s="137"/>
    </row>
    <row r="4" spans="2:14" ht="15.75" customHeight="1" thickBot="1">
      <c r="B4" s="130" t="s">
        <v>37</v>
      </c>
      <c r="C4" s="132"/>
      <c r="D4" s="130" t="s">
        <v>38</v>
      </c>
      <c r="E4" s="132"/>
      <c r="F4" s="132"/>
      <c r="G4" s="132"/>
      <c r="H4" s="132"/>
      <c r="I4" s="132"/>
      <c r="K4" s="135"/>
      <c r="L4" s="135"/>
      <c r="M4" s="138"/>
      <c r="N4" s="139"/>
    </row>
    <row r="5" spans="2:4" ht="15.75">
      <c r="B5" s="130" t="s">
        <v>35</v>
      </c>
      <c r="C5" s="131"/>
      <c r="D5" s="131"/>
    </row>
    <row r="6" spans="2:4" ht="15.75">
      <c r="B6" s="130" t="s">
        <v>36</v>
      </c>
      <c r="C6" s="130"/>
      <c r="D6" s="130"/>
    </row>
    <row r="7" ht="15.75"/>
    <row r="8" spans="2:13" ht="123" customHeight="1">
      <c r="B8" s="133" t="s">
        <v>0</v>
      </c>
      <c r="C8" s="141" t="s">
        <v>3</v>
      </c>
      <c r="D8" s="141"/>
      <c r="E8" s="141"/>
      <c r="F8" s="141" t="s">
        <v>4</v>
      </c>
      <c r="G8" s="141"/>
      <c r="H8" s="142" t="s">
        <v>5</v>
      </c>
      <c r="I8" s="142"/>
      <c r="J8" s="142"/>
      <c r="K8" s="142" t="s">
        <v>6</v>
      </c>
      <c r="L8" s="142"/>
      <c r="M8" s="142"/>
    </row>
    <row r="9" spans="2:13" ht="63" customHeight="1">
      <c r="B9" s="143"/>
      <c r="C9" s="133" t="s">
        <v>1</v>
      </c>
      <c r="D9" s="133" t="s">
        <v>1</v>
      </c>
      <c r="E9" s="133" t="s">
        <v>1</v>
      </c>
      <c r="F9" s="133" t="s">
        <v>1</v>
      </c>
      <c r="G9" s="133" t="s">
        <v>1</v>
      </c>
      <c r="H9" s="133" t="s">
        <v>1</v>
      </c>
      <c r="I9" s="141" t="s">
        <v>27</v>
      </c>
      <c r="J9" s="141"/>
      <c r="K9" s="133" t="s">
        <v>23</v>
      </c>
      <c r="L9" s="133" t="s">
        <v>24</v>
      </c>
      <c r="M9" s="133" t="s">
        <v>25</v>
      </c>
    </row>
    <row r="10" spans="2:13" ht="53.25" customHeight="1">
      <c r="B10" s="134"/>
      <c r="C10" s="134"/>
      <c r="D10" s="134"/>
      <c r="E10" s="134"/>
      <c r="F10" s="134"/>
      <c r="G10" s="134"/>
      <c r="H10" s="134"/>
      <c r="I10" s="9" t="s">
        <v>2</v>
      </c>
      <c r="J10" s="20" t="s">
        <v>28</v>
      </c>
      <c r="K10" s="134"/>
      <c r="L10" s="134"/>
      <c r="M10" s="134"/>
    </row>
    <row r="11" spans="2:13" ht="15.75"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</row>
    <row r="12" spans="2:13" ht="48" customHeight="1">
      <c r="B12" s="144" t="s">
        <v>161</v>
      </c>
      <c r="C12" s="147" t="s">
        <v>16</v>
      </c>
      <c r="D12" s="124" t="s">
        <v>153</v>
      </c>
      <c r="E12" s="124" t="s">
        <v>11</v>
      </c>
      <c r="F12" s="147" t="s">
        <v>12</v>
      </c>
      <c r="G12" s="150"/>
      <c r="H12" s="12" t="s">
        <v>13</v>
      </c>
      <c r="I12" s="12" t="s">
        <v>15</v>
      </c>
      <c r="J12" s="104" t="s">
        <v>29</v>
      </c>
      <c r="K12" s="105">
        <v>75</v>
      </c>
      <c r="L12" s="105">
        <v>75</v>
      </c>
      <c r="M12" s="105">
        <v>75</v>
      </c>
    </row>
    <row r="13" spans="2:13" ht="49.5" customHeight="1">
      <c r="B13" s="145"/>
      <c r="C13" s="148"/>
      <c r="D13" s="125"/>
      <c r="E13" s="125"/>
      <c r="F13" s="148"/>
      <c r="G13" s="151"/>
      <c r="H13" s="12" t="s">
        <v>194</v>
      </c>
      <c r="I13" s="12" t="s">
        <v>15</v>
      </c>
      <c r="J13" s="104" t="s">
        <v>29</v>
      </c>
      <c r="K13" s="105">
        <v>0</v>
      </c>
      <c r="L13" s="105">
        <v>0</v>
      </c>
      <c r="M13" s="105">
        <v>0</v>
      </c>
    </row>
    <row r="14" spans="2:13" ht="48" customHeight="1">
      <c r="B14" s="146"/>
      <c r="C14" s="149"/>
      <c r="D14" s="126"/>
      <c r="E14" s="126"/>
      <c r="F14" s="149"/>
      <c r="G14" s="152"/>
      <c r="H14" s="12" t="s">
        <v>14</v>
      </c>
      <c r="I14" s="12" t="s">
        <v>15</v>
      </c>
      <c r="J14" s="104" t="s">
        <v>29</v>
      </c>
      <c r="K14" s="105">
        <v>70</v>
      </c>
      <c r="L14" s="105">
        <v>70</v>
      </c>
      <c r="M14" s="105">
        <v>70</v>
      </c>
    </row>
    <row r="15" spans="2:13" ht="48" customHeight="1">
      <c r="B15" s="144" t="s">
        <v>163</v>
      </c>
      <c r="C15" s="147" t="s">
        <v>16</v>
      </c>
      <c r="D15" s="124" t="s">
        <v>153</v>
      </c>
      <c r="E15" s="124" t="s">
        <v>154</v>
      </c>
      <c r="F15" s="150" t="s">
        <v>12</v>
      </c>
      <c r="G15" s="150"/>
      <c r="H15" s="12" t="s">
        <v>13</v>
      </c>
      <c r="I15" s="12" t="s">
        <v>15</v>
      </c>
      <c r="J15" s="104" t="s">
        <v>29</v>
      </c>
      <c r="K15" s="105">
        <v>75</v>
      </c>
      <c r="L15" s="105">
        <v>75</v>
      </c>
      <c r="M15" s="105">
        <v>75</v>
      </c>
    </row>
    <row r="16" spans="2:13" ht="48" customHeight="1">
      <c r="B16" s="145"/>
      <c r="C16" s="148"/>
      <c r="D16" s="125"/>
      <c r="E16" s="125"/>
      <c r="F16" s="151"/>
      <c r="G16" s="151"/>
      <c r="H16" s="12" t="s">
        <v>194</v>
      </c>
      <c r="I16" s="12" t="s">
        <v>15</v>
      </c>
      <c r="J16" s="104" t="s">
        <v>29</v>
      </c>
      <c r="K16" s="105">
        <v>5</v>
      </c>
      <c r="L16" s="105">
        <v>5</v>
      </c>
      <c r="M16" s="105">
        <v>5</v>
      </c>
    </row>
    <row r="17" spans="2:13" ht="48" customHeight="1">
      <c r="B17" s="146"/>
      <c r="C17" s="149"/>
      <c r="D17" s="126"/>
      <c r="E17" s="126"/>
      <c r="F17" s="152"/>
      <c r="G17" s="152"/>
      <c r="H17" s="12" t="s">
        <v>14</v>
      </c>
      <c r="I17" s="12" t="s">
        <v>15</v>
      </c>
      <c r="J17" s="104" t="s">
        <v>29</v>
      </c>
      <c r="K17" s="105">
        <v>70</v>
      </c>
      <c r="L17" s="105">
        <v>70</v>
      </c>
      <c r="M17" s="105">
        <v>70</v>
      </c>
    </row>
    <row r="18" spans="2:13" ht="48" customHeight="1">
      <c r="B18" s="144" t="s">
        <v>165</v>
      </c>
      <c r="C18" s="147" t="s">
        <v>16</v>
      </c>
      <c r="D18" s="124" t="s">
        <v>155</v>
      </c>
      <c r="E18" s="124" t="s">
        <v>11</v>
      </c>
      <c r="F18" s="124" t="s">
        <v>12</v>
      </c>
      <c r="G18" s="150"/>
      <c r="H18" s="12" t="s">
        <v>13</v>
      </c>
      <c r="I18" s="12" t="s">
        <v>15</v>
      </c>
      <c r="J18" s="104" t="s">
        <v>29</v>
      </c>
      <c r="K18" s="105">
        <v>75</v>
      </c>
      <c r="L18" s="105">
        <v>75</v>
      </c>
      <c r="M18" s="105">
        <v>75</v>
      </c>
    </row>
    <row r="19" spans="2:13" ht="48" customHeight="1">
      <c r="B19" s="145"/>
      <c r="C19" s="148"/>
      <c r="D19" s="125"/>
      <c r="E19" s="125"/>
      <c r="F19" s="125"/>
      <c r="G19" s="151"/>
      <c r="H19" s="12" t="s">
        <v>194</v>
      </c>
      <c r="I19" s="12" t="s">
        <v>15</v>
      </c>
      <c r="J19" s="104" t="s">
        <v>29</v>
      </c>
      <c r="K19" s="105">
        <v>0</v>
      </c>
      <c r="L19" s="105">
        <v>0</v>
      </c>
      <c r="M19" s="105">
        <v>0</v>
      </c>
    </row>
    <row r="20" spans="2:13" ht="48" customHeight="1">
      <c r="B20" s="146"/>
      <c r="C20" s="149"/>
      <c r="D20" s="126"/>
      <c r="E20" s="126"/>
      <c r="F20" s="126"/>
      <c r="G20" s="152"/>
      <c r="H20" s="12" t="s">
        <v>14</v>
      </c>
      <c r="I20" s="12" t="s">
        <v>15</v>
      </c>
      <c r="J20" s="104" t="s">
        <v>29</v>
      </c>
      <c r="K20" s="105">
        <v>70</v>
      </c>
      <c r="L20" s="105">
        <v>70</v>
      </c>
      <c r="M20" s="105">
        <v>70</v>
      </c>
    </row>
    <row r="21" spans="2:13" ht="48" customHeight="1">
      <c r="B21" s="144" t="s">
        <v>167</v>
      </c>
      <c r="C21" s="147" t="s">
        <v>16</v>
      </c>
      <c r="D21" s="124" t="s">
        <v>155</v>
      </c>
      <c r="E21" s="124" t="s">
        <v>154</v>
      </c>
      <c r="F21" s="124" t="s">
        <v>12</v>
      </c>
      <c r="G21" s="150"/>
      <c r="H21" s="12" t="s">
        <v>13</v>
      </c>
      <c r="I21" s="12" t="s">
        <v>15</v>
      </c>
      <c r="J21" s="104" t="s">
        <v>29</v>
      </c>
      <c r="K21" s="105">
        <v>75</v>
      </c>
      <c r="L21" s="105">
        <v>75</v>
      </c>
      <c r="M21" s="105">
        <v>75</v>
      </c>
    </row>
    <row r="22" spans="2:13" ht="48" customHeight="1">
      <c r="B22" s="145"/>
      <c r="C22" s="148"/>
      <c r="D22" s="125"/>
      <c r="E22" s="125"/>
      <c r="F22" s="125"/>
      <c r="G22" s="151"/>
      <c r="H22" s="12" t="s">
        <v>194</v>
      </c>
      <c r="I22" s="12" t="s">
        <v>15</v>
      </c>
      <c r="J22" s="104" t="s">
        <v>29</v>
      </c>
      <c r="K22" s="105">
        <v>5</v>
      </c>
      <c r="L22" s="105">
        <v>5</v>
      </c>
      <c r="M22" s="105">
        <v>5</v>
      </c>
    </row>
    <row r="23" spans="2:13" ht="48" customHeight="1">
      <c r="B23" s="146"/>
      <c r="C23" s="149"/>
      <c r="D23" s="126"/>
      <c r="E23" s="126"/>
      <c r="F23" s="126"/>
      <c r="G23" s="152"/>
      <c r="H23" s="12" t="s">
        <v>14</v>
      </c>
      <c r="I23" s="12" t="s">
        <v>15</v>
      </c>
      <c r="J23" s="104" t="s">
        <v>29</v>
      </c>
      <c r="K23" s="105">
        <v>70</v>
      </c>
      <c r="L23" s="105">
        <v>70</v>
      </c>
      <c r="M23" s="105">
        <v>70</v>
      </c>
    </row>
    <row r="24" spans="2:13" ht="48" customHeight="1">
      <c r="B24" s="144" t="s">
        <v>169</v>
      </c>
      <c r="C24" s="147" t="s">
        <v>16</v>
      </c>
      <c r="D24" s="124" t="s">
        <v>156</v>
      </c>
      <c r="E24" s="124" t="s">
        <v>11</v>
      </c>
      <c r="F24" s="150" t="s">
        <v>12</v>
      </c>
      <c r="G24" s="150"/>
      <c r="H24" s="12" t="s">
        <v>13</v>
      </c>
      <c r="I24" s="12" t="s">
        <v>15</v>
      </c>
      <c r="J24" s="104" t="s">
        <v>29</v>
      </c>
      <c r="K24" s="105">
        <v>75</v>
      </c>
      <c r="L24" s="105">
        <v>75</v>
      </c>
      <c r="M24" s="105">
        <v>75</v>
      </c>
    </row>
    <row r="25" spans="2:13" ht="48" customHeight="1">
      <c r="B25" s="145"/>
      <c r="C25" s="148"/>
      <c r="D25" s="125"/>
      <c r="E25" s="125"/>
      <c r="F25" s="151"/>
      <c r="G25" s="151"/>
      <c r="H25" s="12" t="s">
        <v>194</v>
      </c>
      <c r="I25" s="12" t="s">
        <v>15</v>
      </c>
      <c r="J25" s="104" t="s">
        <v>29</v>
      </c>
      <c r="K25" s="105">
        <v>0</v>
      </c>
      <c r="L25" s="105">
        <v>0</v>
      </c>
      <c r="M25" s="105">
        <v>0</v>
      </c>
    </row>
    <row r="26" spans="2:13" ht="48" customHeight="1">
      <c r="B26" s="146"/>
      <c r="C26" s="149"/>
      <c r="D26" s="126"/>
      <c r="E26" s="126"/>
      <c r="F26" s="152"/>
      <c r="G26" s="152"/>
      <c r="H26" s="12" t="s">
        <v>14</v>
      </c>
      <c r="I26" s="12" t="s">
        <v>15</v>
      </c>
      <c r="J26" s="104" t="s">
        <v>29</v>
      </c>
      <c r="K26" s="105">
        <v>70</v>
      </c>
      <c r="L26" s="105">
        <v>70</v>
      </c>
      <c r="M26" s="105">
        <v>70</v>
      </c>
    </row>
    <row r="27" spans="2:13" ht="48" customHeight="1">
      <c r="B27" s="144" t="s">
        <v>171</v>
      </c>
      <c r="C27" s="147" t="s">
        <v>16</v>
      </c>
      <c r="D27" s="124" t="s">
        <v>156</v>
      </c>
      <c r="E27" s="124" t="s">
        <v>154</v>
      </c>
      <c r="F27" s="150" t="s">
        <v>12</v>
      </c>
      <c r="G27" s="150"/>
      <c r="H27" s="12" t="s">
        <v>13</v>
      </c>
      <c r="I27" s="12" t="s">
        <v>15</v>
      </c>
      <c r="J27" s="104" t="s">
        <v>29</v>
      </c>
      <c r="K27" s="105">
        <v>75</v>
      </c>
      <c r="L27" s="105">
        <v>75</v>
      </c>
      <c r="M27" s="105">
        <v>75</v>
      </c>
    </row>
    <row r="28" spans="2:13" ht="48" customHeight="1">
      <c r="B28" s="145"/>
      <c r="C28" s="148"/>
      <c r="D28" s="125"/>
      <c r="E28" s="125"/>
      <c r="F28" s="151"/>
      <c r="G28" s="151"/>
      <c r="H28" s="12" t="s">
        <v>194</v>
      </c>
      <c r="I28" s="12" t="s">
        <v>15</v>
      </c>
      <c r="J28" s="104" t="s">
        <v>29</v>
      </c>
      <c r="K28" s="105">
        <v>5</v>
      </c>
      <c r="L28" s="105">
        <v>5</v>
      </c>
      <c r="M28" s="105">
        <v>5</v>
      </c>
    </row>
    <row r="29" spans="2:13" ht="48" customHeight="1">
      <c r="B29" s="146"/>
      <c r="C29" s="149"/>
      <c r="D29" s="126"/>
      <c r="E29" s="126"/>
      <c r="F29" s="152"/>
      <c r="G29" s="152"/>
      <c r="H29" s="12" t="s">
        <v>14</v>
      </c>
      <c r="I29" s="12" t="s">
        <v>15</v>
      </c>
      <c r="J29" s="104" t="s">
        <v>29</v>
      </c>
      <c r="K29" s="105">
        <v>70</v>
      </c>
      <c r="L29" s="105">
        <v>70</v>
      </c>
      <c r="M29" s="105">
        <v>70</v>
      </c>
    </row>
    <row r="30" spans="2:13" ht="48" customHeight="1">
      <c r="B30" s="144" t="s">
        <v>173</v>
      </c>
      <c r="C30" s="147" t="s">
        <v>16</v>
      </c>
      <c r="D30" s="124" t="s">
        <v>157</v>
      </c>
      <c r="E30" s="124" t="s">
        <v>11</v>
      </c>
      <c r="F30" s="124" t="s">
        <v>12</v>
      </c>
      <c r="G30" s="150"/>
      <c r="H30" s="12" t="s">
        <v>13</v>
      </c>
      <c r="I30" s="12" t="s">
        <v>15</v>
      </c>
      <c r="J30" s="104" t="s">
        <v>29</v>
      </c>
      <c r="K30" s="105">
        <v>75</v>
      </c>
      <c r="L30" s="105">
        <v>75</v>
      </c>
      <c r="M30" s="105">
        <v>75</v>
      </c>
    </row>
    <row r="31" spans="2:13" ht="48" customHeight="1">
      <c r="B31" s="145"/>
      <c r="C31" s="148"/>
      <c r="D31" s="125"/>
      <c r="E31" s="125"/>
      <c r="F31" s="125"/>
      <c r="G31" s="151"/>
      <c r="H31" s="12" t="s">
        <v>194</v>
      </c>
      <c r="I31" s="12" t="s">
        <v>15</v>
      </c>
      <c r="J31" s="104" t="s">
        <v>29</v>
      </c>
      <c r="K31" s="105">
        <v>0</v>
      </c>
      <c r="L31" s="105">
        <v>0</v>
      </c>
      <c r="M31" s="105">
        <v>0</v>
      </c>
    </row>
    <row r="32" spans="2:13" ht="48" customHeight="1">
      <c r="B32" s="146"/>
      <c r="C32" s="149"/>
      <c r="D32" s="126"/>
      <c r="E32" s="126"/>
      <c r="F32" s="126"/>
      <c r="G32" s="152"/>
      <c r="H32" s="12" t="s">
        <v>14</v>
      </c>
      <c r="I32" s="12" t="s">
        <v>15</v>
      </c>
      <c r="J32" s="104" t="s">
        <v>29</v>
      </c>
      <c r="K32" s="105">
        <v>70</v>
      </c>
      <c r="L32" s="105">
        <v>70</v>
      </c>
      <c r="M32" s="105">
        <v>70</v>
      </c>
    </row>
    <row r="33" spans="2:13" ht="48" customHeight="1">
      <c r="B33" s="144" t="s">
        <v>175</v>
      </c>
      <c r="C33" s="147" t="s">
        <v>16</v>
      </c>
      <c r="D33" s="124" t="s">
        <v>157</v>
      </c>
      <c r="E33" s="124" t="s">
        <v>154</v>
      </c>
      <c r="F33" s="124" t="s">
        <v>12</v>
      </c>
      <c r="G33" s="150"/>
      <c r="H33" s="12" t="s">
        <v>13</v>
      </c>
      <c r="I33" s="12" t="s">
        <v>15</v>
      </c>
      <c r="J33" s="104" t="s">
        <v>29</v>
      </c>
      <c r="K33" s="105">
        <v>75</v>
      </c>
      <c r="L33" s="105">
        <v>75</v>
      </c>
      <c r="M33" s="105">
        <v>75</v>
      </c>
    </row>
    <row r="34" spans="2:13" ht="48" customHeight="1">
      <c r="B34" s="145"/>
      <c r="C34" s="148"/>
      <c r="D34" s="125"/>
      <c r="E34" s="125"/>
      <c r="F34" s="125"/>
      <c r="G34" s="151"/>
      <c r="H34" s="12" t="s">
        <v>194</v>
      </c>
      <c r="I34" s="12" t="s">
        <v>15</v>
      </c>
      <c r="J34" s="104" t="s">
        <v>29</v>
      </c>
      <c r="K34" s="105">
        <v>5</v>
      </c>
      <c r="L34" s="105">
        <v>5</v>
      </c>
      <c r="M34" s="105">
        <v>5</v>
      </c>
    </row>
    <row r="35" spans="2:13" ht="48" customHeight="1">
      <c r="B35" s="146"/>
      <c r="C35" s="149"/>
      <c r="D35" s="126"/>
      <c r="E35" s="126"/>
      <c r="F35" s="126"/>
      <c r="G35" s="152"/>
      <c r="H35" s="12" t="s">
        <v>14</v>
      </c>
      <c r="I35" s="12" t="s">
        <v>15</v>
      </c>
      <c r="J35" s="104" t="s">
        <v>29</v>
      </c>
      <c r="K35" s="105">
        <v>70</v>
      </c>
      <c r="L35" s="105">
        <v>70</v>
      </c>
      <c r="M35" s="105">
        <v>70</v>
      </c>
    </row>
    <row r="36" spans="2:13" ht="48" customHeight="1">
      <c r="B36" s="144" t="s">
        <v>169</v>
      </c>
      <c r="C36" s="147" t="s">
        <v>16</v>
      </c>
      <c r="D36" s="124" t="s">
        <v>158</v>
      </c>
      <c r="E36" s="124" t="s">
        <v>11</v>
      </c>
      <c r="F36" s="150" t="s">
        <v>12</v>
      </c>
      <c r="G36" s="150"/>
      <c r="H36" s="12" t="s">
        <v>13</v>
      </c>
      <c r="I36" s="12" t="s">
        <v>15</v>
      </c>
      <c r="J36" s="104" t="s">
        <v>29</v>
      </c>
      <c r="K36" s="105">
        <v>75</v>
      </c>
      <c r="L36" s="105">
        <v>75</v>
      </c>
      <c r="M36" s="105">
        <v>75</v>
      </c>
    </row>
    <row r="37" spans="2:13" ht="48" customHeight="1">
      <c r="B37" s="145"/>
      <c r="C37" s="148"/>
      <c r="D37" s="125"/>
      <c r="E37" s="125"/>
      <c r="F37" s="151"/>
      <c r="G37" s="151"/>
      <c r="H37" s="12" t="s">
        <v>194</v>
      </c>
      <c r="I37" s="12" t="s">
        <v>15</v>
      </c>
      <c r="J37" s="104" t="s">
        <v>29</v>
      </c>
      <c r="K37" s="105">
        <v>0</v>
      </c>
      <c r="L37" s="105">
        <v>0</v>
      </c>
      <c r="M37" s="105">
        <v>0</v>
      </c>
    </row>
    <row r="38" spans="2:13" ht="48" customHeight="1">
      <c r="B38" s="146"/>
      <c r="C38" s="149"/>
      <c r="D38" s="126"/>
      <c r="E38" s="126"/>
      <c r="F38" s="152"/>
      <c r="G38" s="152"/>
      <c r="H38" s="12" t="s">
        <v>14</v>
      </c>
      <c r="I38" s="12" t="s">
        <v>15</v>
      </c>
      <c r="J38" s="104" t="s">
        <v>29</v>
      </c>
      <c r="K38" s="105">
        <v>70</v>
      </c>
      <c r="L38" s="105">
        <v>70</v>
      </c>
      <c r="M38" s="105">
        <v>70</v>
      </c>
    </row>
    <row r="39" spans="2:13" ht="48" customHeight="1">
      <c r="B39" s="144" t="s">
        <v>171</v>
      </c>
      <c r="C39" s="147" t="s">
        <v>16</v>
      </c>
      <c r="D39" s="124" t="s">
        <v>158</v>
      </c>
      <c r="E39" s="124" t="s">
        <v>154</v>
      </c>
      <c r="F39" s="147" t="s">
        <v>12</v>
      </c>
      <c r="G39" s="159"/>
      <c r="H39" s="12" t="s">
        <v>13</v>
      </c>
      <c r="I39" s="12" t="s">
        <v>15</v>
      </c>
      <c r="J39" s="104" t="s">
        <v>29</v>
      </c>
      <c r="K39" s="105">
        <v>75</v>
      </c>
      <c r="L39" s="105">
        <v>75</v>
      </c>
      <c r="M39" s="105">
        <v>75</v>
      </c>
    </row>
    <row r="40" spans="2:13" ht="48" customHeight="1">
      <c r="B40" s="145"/>
      <c r="C40" s="148"/>
      <c r="D40" s="125"/>
      <c r="E40" s="125"/>
      <c r="F40" s="148"/>
      <c r="G40" s="160"/>
      <c r="H40" s="12" t="s">
        <v>194</v>
      </c>
      <c r="I40" s="12" t="s">
        <v>15</v>
      </c>
      <c r="J40" s="104" t="s">
        <v>29</v>
      </c>
      <c r="K40" s="105">
        <v>5</v>
      </c>
      <c r="L40" s="105">
        <v>5</v>
      </c>
      <c r="M40" s="105">
        <v>5</v>
      </c>
    </row>
    <row r="41" spans="2:13" ht="48" customHeight="1">
      <c r="B41" s="146"/>
      <c r="C41" s="149"/>
      <c r="D41" s="126"/>
      <c r="E41" s="126"/>
      <c r="F41" s="149"/>
      <c r="G41" s="161"/>
      <c r="H41" s="12" t="s">
        <v>14</v>
      </c>
      <c r="I41" s="12" t="s">
        <v>15</v>
      </c>
      <c r="J41" s="104" t="s">
        <v>29</v>
      </c>
      <c r="K41" s="105">
        <v>70</v>
      </c>
      <c r="L41" s="105">
        <v>70</v>
      </c>
      <c r="M41" s="105">
        <v>70</v>
      </c>
    </row>
    <row r="42" spans="2:13" ht="45.75" customHeight="1">
      <c r="B42" s="144" t="s">
        <v>169</v>
      </c>
      <c r="C42" s="154" t="s">
        <v>16</v>
      </c>
      <c r="D42" s="155" t="s">
        <v>159</v>
      </c>
      <c r="E42" s="155" t="s">
        <v>11</v>
      </c>
      <c r="F42" s="127" t="s">
        <v>12</v>
      </c>
      <c r="G42" s="153"/>
      <c r="H42" s="12" t="s">
        <v>13</v>
      </c>
      <c r="I42" s="12" t="s">
        <v>15</v>
      </c>
      <c r="J42" s="104" t="s">
        <v>29</v>
      </c>
      <c r="K42" s="105">
        <v>75</v>
      </c>
      <c r="L42" s="105">
        <v>75</v>
      </c>
      <c r="M42" s="105">
        <v>75</v>
      </c>
    </row>
    <row r="43" spans="2:13" ht="50.25" customHeight="1">
      <c r="B43" s="145"/>
      <c r="C43" s="154"/>
      <c r="D43" s="155"/>
      <c r="E43" s="155"/>
      <c r="F43" s="128"/>
      <c r="G43" s="153"/>
      <c r="H43" s="12" t="s">
        <v>194</v>
      </c>
      <c r="I43" s="12" t="s">
        <v>15</v>
      </c>
      <c r="J43" s="104" t="s">
        <v>29</v>
      </c>
      <c r="K43" s="105">
        <v>0</v>
      </c>
      <c r="L43" s="105">
        <v>0</v>
      </c>
      <c r="M43" s="105">
        <v>0</v>
      </c>
    </row>
    <row r="44" spans="2:13" ht="48" customHeight="1">
      <c r="B44" s="146"/>
      <c r="C44" s="154"/>
      <c r="D44" s="155"/>
      <c r="E44" s="155"/>
      <c r="F44" s="129"/>
      <c r="G44" s="153"/>
      <c r="H44" s="12" t="s">
        <v>14</v>
      </c>
      <c r="I44" s="12" t="s">
        <v>15</v>
      </c>
      <c r="J44" s="104" t="s">
        <v>29</v>
      </c>
      <c r="K44" s="105">
        <v>70</v>
      </c>
      <c r="L44" s="105">
        <v>70</v>
      </c>
      <c r="M44" s="105">
        <v>70</v>
      </c>
    </row>
    <row r="45" spans="2:13" ht="48" customHeight="1">
      <c r="B45" s="144" t="s">
        <v>195</v>
      </c>
      <c r="C45" s="147" t="s">
        <v>16</v>
      </c>
      <c r="D45" s="124" t="s">
        <v>196</v>
      </c>
      <c r="E45" s="124" t="s">
        <v>11</v>
      </c>
      <c r="F45" s="127" t="s">
        <v>12</v>
      </c>
      <c r="G45" s="127"/>
      <c r="H45" s="12" t="s">
        <v>13</v>
      </c>
      <c r="I45" s="12" t="s">
        <v>15</v>
      </c>
      <c r="J45" s="122" t="s">
        <v>29</v>
      </c>
      <c r="K45" s="123">
        <v>75</v>
      </c>
      <c r="L45" s="123">
        <v>0</v>
      </c>
      <c r="M45" s="123">
        <v>0</v>
      </c>
    </row>
    <row r="46" spans="2:13" ht="48" customHeight="1">
      <c r="B46" s="145"/>
      <c r="C46" s="148"/>
      <c r="D46" s="125"/>
      <c r="E46" s="125"/>
      <c r="F46" s="128"/>
      <c r="G46" s="128"/>
      <c r="H46" s="12" t="s">
        <v>194</v>
      </c>
      <c r="I46" s="12" t="s">
        <v>15</v>
      </c>
      <c r="J46" s="122" t="s">
        <v>29</v>
      </c>
      <c r="K46" s="123">
        <v>0</v>
      </c>
      <c r="L46" s="123">
        <v>0</v>
      </c>
      <c r="M46" s="123">
        <v>0</v>
      </c>
    </row>
    <row r="47" spans="2:13" ht="48" customHeight="1">
      <c r="B47" s="146"/>
      <c r="C47" s="149"/>
      <c r="D47" s="126"/>
      <c r="E47" s="126"/>
      <c r="F47" s="129"/>
      <c r="G47" s="129"/>
      <c r="H47" s="12" t="s">
        <v>14</v>
      </c>
      <c r="I47" s="12" t="s">
        <v>15</v>
      </c>
      <c r="J47" s="122" t="s">
        <v>29</v>
      </c>
      <c r="K47" s="123">
        <v>70</v>
      </c>
      <c r="L47" s="123">
        <v>0</v>
      </c>
      <c r="M47" s="123">
        <v>0</v>
      </c>
    </row>
    <row r="48" spans="2:13" ht="15.75">
      <c r="B48" s="17"/>
      <c r="C48" s="6"/>
      <c r="D48" s="7"/>
      <c r="E48" s="6"/>
      <c r="F48" s="6"/>
      <c r="G48" s="7"/>
      <c r="H48" s="6"/>
      <c r="I48" s="7"/>
      <c r="J48" s="6"/>
      <c r="K48" s="6"/>
      <c r="L48" s="6"/>
      <c r="M48" s="6"/>
    </row>
    <row r="49" spans="2:13" ht="15.75">
      <c r="B49" s="140" t="s">
        <v>18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</row>
    <row r="50" spans="2:13" ht="15.75">
      <c r="B50" s="6"/>
      <c r="C50" s="6"/>
      <c r="D50" s="7"/>
      <c r="E50" s="6"/>
      <c r="F50" s="6"/>
      <c r="G50" s="7"/>
      <c r="H50" s="6"/>
      <c r="I50" s="7"/>
      <c r="J50" s="6"/>
      <c r="K50" s="6"/>
      <c r="L50" s="6"/>
      <c r="M50" s="6"/>
    </row>
    <row r="51" spans="2:13" ht="23.25" customHeight="1">
      <c r="B51" s="140" t="s">
        <v>7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</row>
    <row r="52" spans="2:13" ht="15.75">
      <c r="B52" s="6"/>
      <c r="C52" s="6"/>
      <c r="D52" s="7"/>
      <c r="E52" s="6"/>
      <c r="F52" s="6"/>
      <c r="G52" s="7"/>
      <c r="H52" s="6"/>
      <c r="I52" s="7"/>
      <c r="J52" s="6"/>
      <c r="K52" s="6"/>
      <c r="L52" s="6"/>
      <c r="M52" s="6"/>
    </row>
    <row r="53" spans="2:16" ht="65.25" customHeight="1">
      <c r="B53" s="133" t="s">
        <v>0</v>
      </c>
      <c r="C53" s="141" t="s">
        <v>3</v>
      </c>
      <c r="D53" s="141"/>
      <c r="E53" s="141"/>
      <c r="F53" s="141" t="s">
        <v>4</v>
      </c>
      <c r="G53" s="141"/>
      <c r="H53" s="142" t="s">
        <v>8</v>
      </c>
      <c r="I53" s="142"/>
      <c r="J53" s="142"/>
      <c r="K53" s="142" t="s">
        <v>9</v>
      </c>
      <c r="L53" s="142"/>
      <c r="M53" s="142"/>
      <c r="N53" s="156" t="s">
        <v>26</v>
      </c>
      <c r="O53" s="157"/>
      <c r="P53" s="158"/>
    </row>
    <row r="54" spans="2:16" ht="63" customHeight="1">
      <c r="B54" s="143"/>
      <c r="C54" s="133" t="s">
        <v>1</v>
      </c>
      <c r="D54" s="133" t="s">
        <v>1</v>
      </c>
      <c r="E54" s="133" t="s">
        <v>1</v>
      </c>
      <c r="F54" s="27" t="s">
        <v>1</v>
      </c>
      <c r="G54" s="133" t="s">
        <v>1</v>
      </c>
      <c r="H54" s="133" t="s">
        <v>1</v>
      </c>
      <c r="I54" s="141" t="s">
        <v>27</v>
      </c>
      <c r="J54" s="141"/>
      <c r="K54" s="133" t="s">
        <v>23</v>
      </c>
      <c r="L54" s="133" t="s">
        <v>24</v>
      </c>
      <c r="M54" s="133" t="s">
        <v>25</v>
      </c>
      <c r="N54" s="133" t="s">
        <v>23</v>
      </c>
      <c r="O54" s="133" t="s">
        <v>24</v>
      </c>
      <c r="P54" s="133" t="s">
        <v>25</v>
      </c>
    </row>
    <row r="55" spans="2:16" ht="55.5" customHeight="1">
      <c r="B55" s="134"/>
      <c r="C55" s="134"/>
      <c r="D55" s="134"/>
      <c r="E55" s="134"/>
      <c r="F55" s="28"/>
      <c r="G55" s="134"/>
      <c r="H55" s="134"/>
      <c r="I55" s="9" t="s">
        <v>2</v>
      </c>
      <c r="J55" s="20" t="s">
        <v>28</v>
      </c>
      <c r="K55" s="134"/>
      <c r="L55" s="134"/>
      <c r="M55" s="134"/>
      <c r="N55" s="134"/>
      <c r="O55" s="134"/>
      <c r="P55" s="134"/>
    </row>
    <row r="56" spans="2:16" ht="15.75">
      <c r="B56" s="8">
        <v>1</v>
      </c>
      <c r="C56" s="8">
        <v>2</v>
      </c>
      <c r="D56" s="8">
        <v>3</v>
      </c>
      <c r="E56" s="8">
        <v>4</v>
      </c>
      <c r="F56" s="8">
        <v>5</v>
      </c>
      <c r="G56" s="8">
        <v>6</v>
      </c>
      <c r="H56" s="8">
        <v>7</v>
      </c>
      <c r="I56" s="8">
        <v>8</v>
      </c>
      <c r="J56" s="8">
        <v>9</v>
      </c>
      <c r="K56" s="8">
        <v>10</v>
      </c>
      <c r="L56" s="8">
        <v>11</v>
      </c>
      <c r="M56" s="8">
        <v>12</v>
      </c>
      <c r="N56" s="22">
        <v>13</v>
      </c>
      <c r="O56" s="22">
        <v>14</v>
      </c>
      <c r="P56" s="22">
        <v>15</v>
      </c>
    </row>
    <row r="57" spans="2:16" ht="60">
      <c r="B57" s="116" t="s">
        <v>161</v>
      </c>
      <c r="C57" s="18" t="s">
        <v>16</v>
      </c>
      <c r="D57" s="106" t="s">
        <v>153</v>
      </c>
      <c r="E57" s="106" t="s">
        <v>11</v>
      </c>
      <c r="F57" s="18" t="s">
        <v>12</v>
      </c>
      <c r="G57" s="103"/>
      <c r="H57" s="12" t="s">
        <v>32</v>
      </c>
      <c r="I57" s="12" t="s">
        <v>31</v>
      </c>
      <c r="J57" s="104" t="s">
        <v>30</v>
      </c>
      <c r="K57" s="44">
        <f>26558-75</f>
        <v>26483</v>
      </c>
      <c r="L57" s="44">
        <v>21084</v>
      </c>
      <c r="M57" s="44">
        <v>21084</v>
      </c>
      <c r="N57" s="22"/>
      <c r="O57" s="22"/>
      <c r="P57" s="22"/>
    </row>
    <row r="58" spans="2:16" ht="75">
      <c r="B58" s="116" t="s">
        <v>163</v>
      </c>
      <c r="C58" s="18" t="s">
        <v>16</v>
      </c>
      <c r="D58" s="19" t="s">
        <v>153</v>
      </c>
      <c r="E58" s="19" t="s">
        <v>154</v>
      </c>
      <c r="F58" s="105" t="s">
        <v>12</v>
      </c>
      <c r="G58" s="108"/>
      <c r="H58" s="12" t="s">
        <v>32</v>
      </c>
      <c r="I58" s="12" t="s">
        <v>31</v>
      </c>
      <c r="J58" s="104" t="s">
        <v>30</v>
      </c>
      <c r="K58" s="44">
        <f>22428-1122-214</f>
        <v>21092</v>
      </c>
      <c r="L58" s="44">
        <v>22428</v>
      </c>
      <c r="M58" s="44">
        <v>22428</v>
      </c>
      <c r="N58" s="22"/>
      <c r="O58" s="22"/>
      <c r="P58" s="22"/>
    </row>
    <row r="59" spans="2:16" ht="60">
      <c r="B59" s="116" t="s">
        <v>165</v>
      </c>
      <c r="C59" s="18" t="s">
        <v>16</v>
      </c>
      <c r="D59" s="106" t="s">
        <v>155</v>
      </c>
      <c r="E59" s="106" t="s">
        <v>11</v>
      </c>
      <c r="F59" s="106" t="s">
        <v>12</v>
      </c>
      <c r="G59" s="108"/>
      <c r="H59" s="12" t="s">
        <v>32</v>
      </c>
      <c r="I59" s="12" t="s">
        <v>31</v>
      </c>
      <c r="J59" s="104" t="s">
        <v>30</v>
      </c>
      <c r="K59" s="44">
        <f>6132+578</f>
        <v>6710</v>
      </c>
      <c r="L59" s="44">
        <v>6132</v>
      </c>
      <c r="M59" s="44">
        <v>6132</v>
      </c>
      <c r="N59" s="22"/>
      <c r="O59" s="22"/>
      <c r="P59" s="22"/>
    </row>
    <row r="60" spans="2:16" ht="75">
      <c r="B60" s="116" t="s">
        <v>167</v>
      </c>
      <c r="C60" s="18" t="s">
        <v>16</v>
      </c>
      <c r="D60" s="106" t="s">
        <v>155</v>
      </c>
      <c r="E60" s="19" t="s">
        <v>154</v>
      </c>
      <c r="F60" s="106" t="s">
        <v>12</v>
      </c>
      <c r="G60" s="108"/>
      <c r="H60" s="12" t="s">
        <v>32</v>
      </c>
      <c r="I60" s="12" t="s">
        <v>31</v>
      </c>
      <c r="J60" s="104" t="s">
        <v>30</v>
      </c>
      <c r="K60" s="44">
        <v>10584</v>
      </c>
      <c r="L60" s="44">
        <v>10584</v>
      </c>
      <c r="M60" s="44">
        <v>10584</v>
      </c>
      <c r="N60" s="22"/>
      <c r="O60" s="22"/>
      <c r="P60" s="22"/>
    </row>
    <row r="61" spans="2:16" ht="60">
      <c r="B61" s="8" t="s">
        <v>168</v>
      </c>
      <c r="C61" s="18" t="s">
        <v>16</v>
      </c>
      <c r="D61" s="109" t="s">
        <v>156</v>
      </c>
      <c r="E61" s="106" t="s">
        <v>11</v>
      </c>
      <c r="F61" s="105" t="s">
        <v>12</v>
      </c>
      <c r="G61" s="108"/>
      <c r="H61" s="12" t="s">
        <v>32</v>
      </c>
      <c r="I61" s="12" t="s">
        <v>31</v>
      </c>
      <c r="J61" s="104" t="s">
        <v>30</v>
      </c>
      <c r="K61" s="44">
        <f>81816-6970-641</f>
        <v>74205</v>
      </c>
      <c r="L61" s="44">
        <v>81816</v>
      </c>
      <c r="M61" s="44">
        <v>81816</v>
      </c>
      <c r="N61" s="22"/>
      <c r="O61" s="22"/>
      <c r="P61" s="22"/>
    </row>
    <row r="62" spans="2:16" ht="75">
      <c r="B62" s="116" t="s">
        <v>171</v>
      </c>
      <c r="C62" s="18" t="s">
        <v>16</v>
      </c>
      <c r="D62" s="106" t="s">
        <v>156</v>
      </c>
      <c r="E62" s="19" t="s">
        <v>154</v>
      </c>
      <c r="F62" s="105" t="s">
        <v>12</v>
      </c>
      <c r="G62" s="108"/>
      <c r="H62" s="12" t="s">
        <v>32</v>
      </c>
      <c r="I62" s="12" t="s">
        <v>31</v>
      </c>
      <c r="J62" s="104" t="s">
        <v>30</v>
      </c>
      <c r="K62" s="44">
        <f>30744+3468-237</f>
        <v>33975</v>
      </c>
      <c r="L62" s="44">
        <v>30744</v>
      </c>
      <c r="M62" s="44">
        <v>30744</v>
      </c>
      <c r="N62" s="22"/>
      <c r="O62" s="22"/>
      <c r="P62" s="22"/>
    </row>
    <row r="63" spans="2:16" ht="60">
      <c r="B63" s="116" t="s">
        <v>173</v>
      </c>
      <c r="C63" s="18" t="s">
        <v>16</v>
      </c>
      <c r="D63" s="106" t="s">
        <v>157</v>
      </c>
      <c r="E63" s="106" t="s">
        <v>11</v>
      </c>
      <c r="F63" s="106" t="s">
        <v>12</v>
      </c>
      <c r="G63" s="108"/>
      <c r="H63" s="12" t="s">
        <v>32</v>
      </c>
      <c r="I63" s="12" t="s">
        <v>31</v>
      </c>
      <c r="J63" s="104" t="s">
        <v>30</v>
      </c>
      <c r="K63" s="44">
        <f>11592+680</f>
        <v>12272</v>
      </c>
      <c r="L63" s="44">
        <v>11592</v>
      </c>
      <c r="M63" s="44">
        <v>11592</v>
      </c>
      <c r="N63" s="22"/>
      <c r="O63" s="22"/>
      <c r="P63" s="22"/>
    </row>
    <row r="64" spans="2:16" ht="75">
      <c r="B64" s="116" t="s">
        <v>175</v>
      </c>
      <c r="C64" s="18" t="s">
        <v>16</v>
      </c>
      <c r="D64" s="106" t="s">
        <v>157</v>
      </c>
      <c r="E64" s="19" t="s">
        <v>154</v>
      </c>
      <c r="F64" s="106" t="s">
        <v>12</v>
      </c>
      <c r="G64" s="108"/>
      <c r="H64" s="12" t="s">
        <v>32</v>
      </c>
      <c r="I64" s="12" t="s">
        <v>31</v>
      </c>
      <c r="J64" s="104" t="s">
        <v>30</v>
      </c>
      <c r="K64" s="44">
        <f>12348+306</f>
        <v>12654</v>
      </c>
      <c r="L64" s="44">
        <v>12348</v>
      </c>
      <c r="M64" s="44">
        <v>12348</v>
      </c>
      <c r="N64" s="22"/>
      <c r="O64" s="22"/>
      <c r="P64" s="22"/>
    </row>
    <row r="65" spans="2:16" ht="60">
      <c r="B65" s="116" t="s">
        <v>169</v>
      </c>
      <c r="C65" s="18" t="s">
        <v>16</v>
      </c>
      <c r="D65" s="106" t="s">
        <v>158</v>
      </c>
      <c r="E65" s="106" t="s">
        <v>11</v>
      </c>
      <c r="F65" s="105" t="s">
        <v>12</v>
      </c>
      <c r="G65" s="108"/>
      <c r="H65" s="12" t="s">
        <v>32</v>
      </c>
      <c r="I65" s="12" t="s">
        <v>31</v>
      </c>
      <c r="J65" s="104" t="s">
        <v>30</v>
      </c>
      <c r="K65" s="44">
        <f>65940+1190-494</f>
        <v>66636</v>
      </c>
      <c r="L65" s="44">
        <v>65940</v>
      </c>
      <c r="M65" s="44">
        <v>65940</v>
      </c>
      <c r="N65" s="22"/>
      <c r="O65" s="22"/>
      <c r="P65" s="22"/>
    </row>
    <row r="66" spans="2:16" ht="75">
      <c r="B66" s="116" t="s">
        <v>171</v>
      </c>
      <c r="C66" s="18" t="s">
        <v>16</v>
      </c>
      <c r="D66" s="106" t="s">
        <v>158</v>
      </c>
      <c r="E66" s="19" t="s">
        <v>154</v>
      </c>
      <c r="F66" s="12" t="s">
        <v>12</v>
      </c>
      <c r="G66" s="110"/>
      <c r="H66" s="12" t="s">
        <v>32</v>
      </c>
      <c r="I66" s="12" t="s">
        <v>31</v>
      </c>
      <c r="J66" s="104" t="s">
        <v>30</v>
      </c>
      <c r="K66" s="44">
        <f>37044+2856-18</f>
        <v>39882</v>
      </c>
      <c r="L66" s="44">
        <v>37044</v>
      </c>
      <c r="M66" s="44">
        <v>37044</v>
      </c>
      <c r="N66" s="22"/>
      <c r="O66" s="22"/>
      <c r="P66" s="22"/>
    </row>
    <row r="67" spans="2:16" ht="67.5" customHeight="1">
      <c r="B67" s="11" t="s">
        <v>168</v>
      </c>
      <c r="C67" s="12" t="s">
        <v>16</v>
      </c>
      <c r="D67" s="106" t="s">
        <v>159</v>
      </c>
      <c r="E67" s="106" t="s">
        <v>11</v>
      </c>
      <c r="F67" s="107" t="s">
        <v>12</v>
      </c>
      <c r="G67" s="66"/>
      <c r="H67" s="12" t="s">
        <v>32</v>
      </c>
      <c r="I67" s="12" t="s">
        <v>31</v>
      </c>
      <c r="J67" s="104" t="s">
        <v>30</v>
      </c>
      <c r="K67" s="44">
        <f>13440-170-56</f>
        <v>13214</v>
      </c>
      <c r="L67" s="44">
        <v>13440</v>
      </c>
      <c r="M67" s="44">
        <v>13440</v>
      </c>
      <c r="N67" s="23"/>
      <c r="O67" s="21"/>
      <c r="P67" s="21"/>
    </row>
    <row r="68" spans="2:16" ht="67.5" customHeight="1">
      <c r="B68" s="119" t="s">
        <v>195</v>
      </c>
      <c r="C68" s="12" t="s">
        <v>16</v>
      </c>
      <c r="D68" s="106" t="s">
        <v>196</v>
      </c>
      <c r="E68" s="106" t="s">
        <v>11</v>
      </c>
      <c r="F68" s="123" t="s">
        <v>12</v>
      </c>
      <c r="G68" s="123"/>
      <c r="H68" s="12" t="s">
        <v>32</v>
      </c>
      <c r="I68" s="12" t="s">
        <v>31</v>
      </c>
      <c r="J68" s="104" t="s">
        <v>30</v>
      </c>
      <c r="K68" s="44">
        <v>5100</v>
      </c>
      <c r="L68" s="44">
        <v>0</v>
      </c>
      <c r="M68" s="44">
        <v>0</v>
      </c>
      <c r="N68" s="23"/>
      <c r="O68" s="21"/>
      <c r="P68" s="21"/>
    </row>
    <row r="70" spans="2:13" ht="15.75">
      <c r="B70" s="140" t="s">
        <v>19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</row>
  </sheetData>
  <sheetProtection/>
  <mergeCells count="116">
    <mergeCell ref="B39:B41"/>
    <mergeCell ref="C39:C41"/>
    <mergeCell ref="D39:D41"/>
    <mergeCell ref="E39:E41"/>
    <mergeCell ref="F39:F41"/>
    <mergeCell ref="G39:G41"/>
    <mergeCell ref="C36:C38"/>
    <mergeCell ref="D36:D38"/>
    <mergeCell ref="E36:E38"/>
    <mergeCell ref="F36:F38"/>
    <mergeCell ref="G36:G38"/>
    <mergeCell ref="B36:B38"/>
    <mergeCell ref="C30:C32"/>
    <mergeCell ref="D30:D32"/>
    <mergeCell ref="E30:E32"/>
    <mergeCell ref="F30:F32"/>
    <mergeCell ref="G30:G32"/>
    <mergeCell ref="C33:C35"/>
    <mergeCell ref="D33:D35"/>
    <mergeCell ref="E33:E35"/>
    <mergeCell ref="F33:F35"/>
    <mergeCell ref="G33:G35"/>
    <mergeCell ref="G24:G26"/>
    <mergeCell ref="C27:C29"/>
    <mergeCell ref="D27:D29"/>
    <mergeCell ref="E27:E29"/>
    <mergeCell ref="F27:F29"/>
    <mergeCell ref="G27:G29"/>
    <mergeCell ref="B33:B35"/>
    <mergeCell ref="C18:C20"/>
    <mergeCell ref="D18:D20"/>
    <mergeCell ref="E18:E20"/>
    <mergeCell ref="F18:F20"/>
    <mergeCell ref="G18:G20"/>
    <mergeCell ref="C21:C23"/>
    <mergeCell ref="D21:D23"/>
    <mergeCell ref="E21:E23"/>
    <mergeCell ref="F21:F23"/>
    <mergeCell ref="B18:B20"/>
    <mergeCell ref="B21:B23"/>
    <mergeCell ref="B24:B26"/>
    <mergeCell ref="B27:B29"/>
    <mergeCell ref="B30:B32"/>
    <mergeCell ref="G21:G23"/>
    <mergeCell ref="C24:C26"/>
    <mergeCell ref="D24:D26"/>
    <mergeCell ref="E24:E26"/>
    <mergeCell ref="F24:F26"/>
    <mergeCell ref="B15:B17"/>
    <mergeCell ref="C15:C17"/>
    <mergeCell ref="D15:D17"/>
    <mergeCell ref="E15:E17"/>
    <mergeCell ref="F15:F17"/>
    <mergeCell ref="N53:P53"/>
    <mergeCell ref="B53:B55"/>
    <mergeCell ref="L54:L55"/>
    <mergeCell ref="D45:D47"/>
    <mergeCell ref="B42:B44"/>
    <mergeCell ref="B45:B47"/>
    <mergeCell ref="C45:C47"/>
    <mergeCell ref="N54:N55"/>
    <mergeCell ref="O54:O55"/>
    <mergeCell ref="P54:P55"/>
    <mergeCell ref="C42:C44"/>
    <mergeCell ref="D42:D44"/>
    <mergeCell ref="E42:E44"/>
    <mergeCell ref="F42:F44"/>
    <mergeCell ref="C12:C14"/>
    <mergeCell ref="D12:D14"/>
    <mergeCell ref="M54:M55"/>
    <mergeCell ref="E12:E14"/>
    <mergeCell ref="F12:F14"/>
    <mergeCell ref="G12:G14"/>
    <mergeCell ref="G42:G44"/>
    <mergeCell ref="C53:E53"/>
    <mergeCell ref="K54:K55"/>
    <mergeCell ref="G15:G17"/>
    <mergeCell ref="G54:G55"/>
    <mergeCell ref="H54:H55"/>
    <mergeCell ref="B49:M49"/>
    <mergeCell ref="G9:G10"/>
    <mergeCell ref="I54:J54"/>
    <mergeCell ref="B51:M51"/>
    <mergeCell ref="C54:C55"/>
    <mergeCell ref="D54:D55"/>
    <mergeCell ref="E54:E55"/>
    <mergeCell ref="B12:B14"/>
    <mergeCell ref="F8:G8"/>
    <mergeCell ref="H8:J8"/>
    <mergeCell ref="I9:J9"/>
    <mergeCell ref="H9:H10"/>
    <mergeCell ref="K9:K10"/>
    <mergeCell ref="K8:M8"/>
    <mergeCell ref="M9:M10"/>
    <mergeCell ref="L9:L10"/>
    <mergeCell ref="K3:L4"/>
    <mergeCell ref="M3:N4"/>
    <mergeCell ref="B70:M70"/>
    <mergeCell ref="C8:E8"/>
    <mergeCell ref="F53:G53"/>
    <mergeCell ref="H53:J53"/>
    <mergeCell ref="K53:M53"/>
    <mergeCell ref="B8:B10"/>
    <mergeCell ref="C9:C10"/>
    <mergeCell ref="D9:D10"/>
    <mergeCell ref="E45:E47"/>
    <mergeCell ref="F45:F47"/>
    <mergeCell ref="G45:G47"/>
    <mergeCell ref="B5:D5"/>
    <mergeCell ref="B6:D6"/>
    <mergeCell ref="B3:C3"/>
    <mergeCell ref="B4:C4"/>
    <mergeCell ref="D4:I4"/>
    <mergeCell ref="E9:E10"/>
    <mergeCell ref="F9:F10"/>
  </mergeCells>
  <printOptions/>
  <pageMargins left="0.1968503937007874" right="0.1968503937007874" top="0.1968503937007874" bottom="0.1968503937007874" header="0.1968503937007874" footer="0.1968503937007874"/>
  <pageSetup fitToHeight="6" fitToWidth="1" horizontalDpi="600" verticalDpi="600" orientation="landscape" paperSize="9" scale="53" r:id="rId2"/>
  <rowBreaks count="1" manualBreakCount="1">
    <brk id="2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1"/>
  <sheetViews>
    <sheetView zoomScale="75" zoomScaleNormal="75" zoomScaleSheetLayoutView="75" workbookViewId="0" topLeftCell="A4">
      <selection activeCell="G19" sqref="G19"/>
    </sheetView>
  </sheetViews>
  <sheetFormatPr defaultColWidth="9.140625" defaultRowHeight="15"/>
  <cols>
    <col min="1" max="1" width="5.00390625" style="13" customWidth="1"/>
    <col min="2" max="2" width="36.8515625" style="3" customWidth="1"/>
    <col min="3" max="3" width="16.140625" style="13" customWidth="1"/>
    <col min="4" max="4" width="22.8515625" style="14" customWidth="1"/>
    <col min="5" max="5" width="18.140625" style="13" customWidth="1"/>
    <col min="6" max="6" width="24.00390625" style="13" customWidth="1"/>
    <col min="7" max="7" width="16.28125" style="15" customWidth="1"/>
    <col min="8" max="9" width="17.28125" style="13" customWidth="1"/>
    <col min="10" max="10" width="24.7109375" style="15" customWidth="1"/>
    <col min="11" max="16384" width="9.140625" style="13" customWidth="1"/>
  </cols>
  <sheetData>
    <row r="1" spans="2:10" ht="15.75">
      <c r="B1" s="186" t="s">
        <v>83</v>
      </c>
      <c r="C1" s="186"/>
      <c r="D1" s="186"/>
      <c r="E1" s="186"/>
      <c r="F1" s="186"/>
      <c r="G1" s="186"/>
      <c r="H1" s="186"/>
      <c r="I1" s="186"/>
      <c r="J1" s="186"/>
    </row>
    <row r="2" spans="2:10" ht="15.75">
      <c r="B2" s="186" t="s">
        <v>42</v>
      </c>
      <c r="C2" s="186"/>
      <c r="D2" s="186"/>
      <c r="E2" s="186"/>
      <c r="F2" s="186"/>
      <c r="G2" s="186"/>
      <c r="H2" s="186"/>
      <c r="I2" s="186"/>
      <c r="J2" s="186"/>
    </row>
    <row r="3" spans="2:6" ht="15.75">
      <c r="B3" s="33"/>
      <c r="C3" s="34"/>
      <c r="E3" s="35"/>
      <c r="F3" s="34"/>
    </row>
    <row r="4" spans="2:10" ht="54.75" customHeight="1">
      <c r="B4" s="167" t="s">
        <v>0</v>
      </c>
      <c r="C4" s="169" t="s">
        <v>43</v>
      </c>
      <c r="D4" s="170"/>
      <c r="E4" s="169" t="s">
        <v>44</v>
      </c>
      <c r="F4" s="170"/>
      <c r="G4" s="169" t="s">
        <v>45</v>
      </c>
      <c r="H4" s="170"/>
      <c r="I4" s="167" t="s">
        <v>46</v>
      </c>
      <c r="J4" s="181" t="s">
        <v>47</v>
      </c>
    </row>
    <row r="5" spans="2:10" ht="31.5">
      <c r="B5" s="168"/>
      <c r="C5" s="36" t="s">
        <v>48</v>
      </c>
      <c r="D5" s="37" t="s">
        <v>49</v>
      </c>
      <c r="E5" s="36" t="s">
        <v>48</v>
      </c>
      <c r="F5" s="36" t="s">
        <v>50</v>
      </c>
      <c r="G5" s="38" t="s">
        <v>51</v>
      </c>
      <c r="H5" s="39" t="s">
        <v>52</v>
      </c>
      <c r="I5" s="168"/>
      <c r="J5" s="182"/>
    </row>
    <row r="6" spans="2:10" ht="15.75">
      <c r="B6" s="40">
        <v>1</v>
      </c>
      <c r="C6" s="41">
        <v>2</v>
      </c>
      <c r="D6" s="41">
        <v>3</v>
      </c>
      <c r="E6" s="41">
        <v>4</v>
      </c>
      <c r="F6" s="41">
        <v>5</v>
      </c>
      <c r="G6" s="40">
        <v>6</v>
      </c>
      <c r="H6" s="40">
        <v>7</v>
      </c>
      <c r="I6" s="40">
        <v>8</v>
      </c>
      <c r="J6" s="40">
        <v>9</v>
      </c>
    </row>
    <row r="7" spans="2:10" ht="31.5">
      <c r="B7" s="111" t="s">
        <v>160</v>
      </c>
      <c r="C7" s="36" t="s">
        <v>53</v>
      </c>
      <c r="D7" s="112">
        <v>40.95</v>
      </c>
      <c r="E7" s="36" t="s">
        <v>31</v>
      </c>
      <c r="F7" s="113">
        <f>26558-75</f>
        <v>26483</v>
      </c>
      <c r="G7" s="38">
        <f>D7*F7</f>
        <v>1084478.85</v>
      </c>
      <c r="H7" s="38">
        <v>0</v>
      </c>
      <c r="I7" s="189">
        <f>1523742.24-673490.16</f>
        <v>850252.08</v>
      </c>
      <c r="J7" s="183">
        <f>236014.27+160000+266757.95</f>
        <v>662772.22</v>
      </c>
    </row>
    <row r="8" spans="2:10" ht="31.5">
      <c r="B8" s="111" t="s">
        <v>162</v>
      </c>
      <c r="C8" s="36" t="s">
        <v>53</v>
      </c>
      <c r="D8" s="112">
        <v>64.75</v>
      </c>
      <c r="E8" s="36" t="s">
        <v>31</v>
      </c>
      <c r="F8" s="113">
        <f>22428-1122-214</f>
        <v>21092</v>
      </c>
      <c r="G8" s="38">
        <f aca="true" t="shared" si="0" ref="G8:G18">D8*F8</f>
        <v>1365707</v>
      </c>
      <c r="H8" s="38">
        <v>0</v>
      </c>
      <c r="I8" s="190"/>
      <c r="J8" s="184"/>
    </row>
    <row r="9" spans="2:10" ht="31.5">
      <c r="B9" s="111" t="s">
        <v>164</v>
      </c>
      <c r="C9" s="36" t="s">
        <v>53</v>
      </c>
      <c r="D9" s="112">
        <v>46.64</v>
      </c>
      <c r="E9" s="36" t="s">
        <v>31</v>
      </c>
      <c r="F9" s="113">
        <v>6710</v>
      </c>
      <c r="G9" s="38">
        <f t="shared" si="0"/>
        <v>312954.4</v>
      </c>
      <c r="H9" s="38">
        <v>0</v>
      </c>
      <c r="I9" s="190"/>
      <c r="J9" s="184"/>
    </row>
    <row r="10" spans="2:10" ht="31.5">
      <c r="B10" s="111" t="s">
        <v>166</v>
      </c>
      <c r="C10" s="36" t="s">
        <v>53</v>
      </c>
      <c r="D10" s="112">
        <v>71.15</v>
      </c>
      <c r="E10" s="36" t="s">
        <v>31</v>
      </c>
      <c r="F10" s="113">
        <v>10584</v>
      </c>
      <c r="G10" s="38">
        <f t="shared" si="0"/>
        <v>753051.6</v>
      </c>
      <c r="H10" s="38">
        <v>0</v>
      </c>
      <c r="I10" s="190"/>
      <c r="J10" s="184"/>
    </row>
    <row r="11" spans="2:10" ht="31.5">
      <c r="B11" s="120" t="s">
        <v>169</v>
      </c>
      <c r="C11" s="36" t="s">
        <v>53</v>
      </c>
      <c r="D11" s="112">
        <v>39.85</v>
      </c>
      <c r="E11" s="36" t="s">
        <v>31</v>
      </c>
      <c r="F11" s="113">
        <f>81816-6970-641</f>
        <v>74205</v>
      </c>
      <c r="G11" s="38">
        <f t="shared" si="0"/>
        <v>2957069.25</v>
      </c>
      <c r="H11" s="38">
        <v>0</v>
      </c>
      <c r="I11" s="190"/>
      <c r="J11" s="184"/>
    </row>
    <row r="12" spans="2:10" ht="31.5">
      <c r="B12" s="111" t="s">
        <v>170</v>
      </c>
      <c r="C12" s="36" t="s">
        <v>53</v>
      </c>
      <c r="D12" s="112">
        <v>63.65</v>
      </c>
      <c r="E12" s="36" t="s">
        <v>31</v>
      </c>
      <c r="F12" s="113">
        <f>30744+3468-237</f>
        <v>33975</v>
      </c>
      <c r="G12" s="38">
        <f t="shared" si="0"/>
        <v>2162508.75</v>
      </c>
      <c r="H12" s="38">
        <v>0</v>
      </c>
      <c r="I12" s="190"/>
      <c r="J12" s="184"/>
    </row>
    <row r="13" spans="2:10" ht="31.5">
      <c r="B13" s="111" t="s">
        <v>172</v>
      </c>
      <c r="C13" s="36" t="s">
        <v>53</v>
      </c>
      <c r="D13" s="112">
        <v>35.71</v>
      </c>
      <c r="E13" s="36" t="s">
        <v>31</v>
      </c>
      <c r="F13" s="113">
        <f>11592+680</f>
        <v>12272</v>
      </c>
      <c r="G13" s="38">
        <f t="shared" si="0"/>
        <v>438233.12</v>
      </c>
      <c r="H13" s="38">
        <v>0</v>
      </c>
      <c r="I13" s="190"/>
      <c r="J13" s="184"/>
    </row>
    <row r="14" spans="2:10" ht="31.5">
      <c r="B14" s="111" t="s">
        <v>174</v>
      </c>
      <c r="C14" s="36" t="s">
        <v>53</v>
      </c>
      <c r="D14" s="112">
        <v>55.94</v>
      </c>
      <c r="E14" s="36" t="s">
        <v>31</v>
      </c>
      <c r="F14" s="113">
        <f>12348+306</f>
        <v>12654</v>
      </c>
      <c r="G14" s="38">
        <f t="shared" si="0"/>
        <v>707864.76</v>
      </c>
      <c r="H14" s="38">
        <v>0</v>
      </c>
      <c r="I14" s="190"/>
      <c r="J14" s="184"/>
    </row>
    <row r="15" spans="2:10" ht="31.5">
      <c r="B15" s="111" t="s">
        <v>168</v>
      </c>
      <c r="C15" s="36" t="s">
        <v>53</v>
      </c>
      <c r="D15" s="112">
        <v>33.47</v>
      </c>
      <c r="E15" s="36" t="s">
        <v>31</v>
      </c>
      <c r="F15" s="113">
        <f>65940+1190-494</f>
        <v>66636</v>
      </c>
      <c r="G15" s="38">
        <f t="shared" si="0"/>
        <v>2230306.92</v>
      </c>
      <c r="H15" s="38">
        <v>0</v>
      </c>
      <c r="I15" s="190"/>
      <c r="J15" s="184"/>
    </row>
    <row r="16" spans="2:10" ht="31.5">
      <c r="B16" s="111" t="s">
        <v>170</v>
      </c>
      <c r="C16" s="36" t="s">
        <v>53</v>
      </c>
      <c r="D16" s="112">
        <v>53.47</v>
      </c>
      <c r="E16" s="36" t="s">
        <v>31</v>
      </c>
      <c r="F16" s="121">
        <f>39900-18</f>
        <v>39882</v>
      </c>
      <c r="G16" s="38">
        <f t="shared" si="0"/>
        <v>2132490.54</v>
      </c>
      <c r="H16" s="38">
        <v>0</v>
      </c>
      <c r="I16" s="190"/>
      <c r="J16" s="184"/>
    </row>
    <row r="17" spans="2:10" ht="30">
      <c r="B17" s="119" t="s">
        <v>169</v>
      </c>
      <c r="C17" s="36" t="s">
        <v>53</v>
      </c>
      <c r="D17" s="112">
        <v>47.02</v>
      </c>
      <c r="E17" s="36" t="s">
        <v>31</v>
      </c>
      <c r="F17" s="113">
        <f>13270-56</f>
        <v>13214</v>
      </c>
      <c r="G17" s="38">
        <f t="shared" si="0"/>
        <v>621322.28</v>
      </c>
      <c r="H17" s="38">
        <v>0</v>
      </c>
      <c r="I17" s="190"/>
      <c r="J17" s="184"/>
    </row>
    <row r="18" spans="2:10" ht="30">
      <c r="B18" s="119" t="s">
        <v>195</v>
      </c>
      <c r="C18" s="36" t="s">
        <v>53</v>
      </c>
      <c r="D18" s="112">
        <v>60.26</v>
      </c>
      <c r="E18" s="36" t="s">
        <v>31</v>
      </c>
      <c r="F18" s="113">
        <v>5100</v>
      </c>
      <c r="G18" s="38">
        <f t="shared" si="0"/>
        <v>307326</v>
      </c>
      <c r="H18" s="38">
        <v>0</v>
      </c>
      <c r="I18" s="190"/>
      <c r="J18" s="184"/>
    </row>
    <row r="19" spans="2:10" s="46" customFormat="1" ht="15.75">
      <c r="B19" s="179" t="s">
        <v>54</v>
      </c>
      <c r="C19" s="179"/>
      <c r="D19" s="179"/>
      <c r="E19" s="179"/>
      <c r="F19" s="179"/>
      <c r="G19" s="45">
        <f>SUM(G7:G18)</f>
        <v>15073313.47</v>
      </c>
      <c r="H19" s="45">
        <f>SUM(H7:H17)</f>
        <v>0</v>
      </c>
      <c r="I19" s="191"/>
      <c r="J19" s="185"/>
    </row>
    <row r="20" spans="2:10" ht="15.75">
      <c r="B20" s="32"/>
      <c r="C20" s="32"/>
      <c r="D20" s="32"/>
      <c r="E20" s="32"/>
      <c r="F20" s="32"/>
      <c r="G20" s="47"/>
      <c r="H20" s="47"/>
      <c r="I20" s="47"/>
      <c r="J20" s="47"/>
    </row>
    <row r="21" spans="2:10" ht="30.75" customHeight="1">
      <c r="B21" s="187" t="s">
        <v>176</v>
      </c>
      <c r="C21" s="188"/>
      <c r="D21" s="188"/>
      <c r="E21" s="188"/>
      <c r="F21" s="188"/>
      <c r="G21" s="188"/>
      <c r="H21" s="188"/>
      <c r="I21" s="188"/>
      <c r="J21" s="188"/>
    </row>
    <row r="22" spans="2:10" ht="15.75">
      <c r="B22" s="32"/>
      <c r="C22" s="32"/>
      <c r="D22" s="32"/>
      <c r="E22" s="32"/>
      <c r="F22" s="32"/>
      <c r="G22" s="47"/>
      <c r="H22" s="47"/>
      <c r="I22" s="47"/>
      <c r="J22" s="47"/>
    </row>
    <row r="23" spans="2:10" ht="15.75">
      <c r="B23" s="180" t="s">
        <v>56</v>
      </c>
      <c r="C23" s="180"/>
      <c r="D23" s="180"/>
      <c r="E23" s="180"/>
      <c r="F23" s="180"/>
      <c r="G23" s="180"/>
      <c r="H23" s="180"/>
      <c r="I23" s="180"/>
      <c r="J23" s="180"/>
    </row>
    <row r="24" ht="15.75">
      <c r="E24" s="48"/>
    </row>
    <row r="25" spans="2:10" ht="54.75" customHeight="1">
      <c r="B25" s="167" t="s">
        <v>0</v>
      </c>
      <c r="C25" s="169" t="s">
        <v>43</v>
      </c>
      <c r="D25" s="170"/>
      <c r="E25" s="169" t="s">
        <v>44</v>
      </c>
      <c r="F25" s="170"/>
      <c r="G25" s="169" t="s">
        <v>45</v>
      </c>
      <c r="H25" s="170"/>
      <c r="I25" s="167" t="s">
        <v>46</v>
      </c>
      <c r="J25" s="181" t="s">
        <v>47</v>
      </c>
    </row>
    <row r="26" spans="2:10" ht="31.5">
      <c r="B26" s="168"/>
      <c r="C26" s="36" t="s">
        <v>48</v>
      </c>
      <c r="D26" s="37" t="s">
        <v>49</v>
      </c>
      <c r="E26" s="36" t="s">
        <v>48</v>
      </c>
      <c r="F26" s="36" t="s">
        <v>50</v>
      </c>
      <c r="G26" s="38" t="s">
        <v>51</v>
      </c>
      <c r="H26" s="39" t="s">
        <v>52</v>
      </c>
      <c r="I26" s="168"/>
      <c r="J26" s="182"/>
    </row>
    <row r="27" spans="2:10" ht="15.75">
      <c r="B27" s="40">
        <v>1</v>
      </c>
      <c r="C27" s="41">
        <v>2</v>
      </c>
      <c r="D27" s="41">
        <v>3</v>
      </c>
      <c r="E27" s="41">
        <v>4</v>
      </c>
      <c r="F27" s="41">
        <v>5</v>
      </c>
      <c r="G27" s="40">
        <v>6</v>
      </c>
      <c r="H27" s="40">
        <v>7</v>
      </c>
      <c r="I27" s="40">
        <v>8</v>
      </c>
      <c r="J27" s="40">
        <v>9</v>
      </c>
    </row>
    <row r="28" spans="2:10" ht="31.5">
      <c r="B28" s="111" t="s">
        <v>160</v>
      </c>
      <c r="C28" s="36" t="s">
        <v>53</v>
      </c>
      <c r="D28" s="112">
        <v>40.95</v>
      </c>
      <c r="E28" s="36" t="s">
        <v>31</v>
      </c>
      <c r="F28" s="113">
        <v>21084</v>
      </c>
      <c r="G28" s="38">
        <f>D28*F28</f>
        <v>863389.8</v>
      </c>
      <c r="H28" s="38">
        <v>0</v>
      </c>
      <c r="I28" s="183">
        <v>1523742.24</v>
      </c>
      <c r="J28" s="183">
        <v>236014.27</v>
      </c>
    </row>
    <row r="29" spans="2:10" ht="31.5">
      <c r="B29" s="111" t="s">
        <v>162</v>
      </c>
      <c r="C29" s="36" t="s">
        <v>53</v>
      </c>
      <c r="D29" s="112">
        <v>64.75</v>
      </c>
      <c r="E29" s="36" t="s">
        <v>31</v>
      </c>
      <c r="F29" s="113">
        <v>22428</v>
      </c>
      <c r="G29" s="38">
        <f aca="true" t="shared" si="1" ref="G29:G38">D29*F29</f>
        <v>1452213</v>
      </c>
      <c r="H29" s="38">
        <v>0</v>
      </c>
      <c r="I29" s="184"/>
      <c r="J29" s="184"/>
    </row>
    <row r="30" spans="2:10" ht="31.5">
      <c r="B30" s="111" t="s">
        <v>164</v>
      </c>
      <c r="C30" s="36" t="s">
        <v>53</v>
      </c>
      <c r="D30" s="112">
        <v>46.64</v>
      </c>
      <c r="E30" s="36" t="s">
        <v>31</v>
      </c>
      <c r="F30" s="113">
        <v>6132</v>
      </c>
      <c r="G30" s="38">
        <f t="shared" si="1"/>
        <v>285996.48</v>
      </c>
      <c r="H30" s="38">
        <v>0</v>
      </c>
      <c r="I30" s="184"/>
      <c r="J30" s="184"/>
    </row>
    <row r="31" spans="2:10" ht="31.5">
      <c r="B31" s="111" t="s">
        <v>166</v>
      </c>
      <c r="C31" s="36" t="s">
        <v>53</v>
      </c>
      <c r="D31" s="112">
        <v>71.15</v>
      </c>
      <c r="E31" s="36" t="s">
        <v>31</v>
      </c>
      <c r="F31" s="113">
        <v>10584</v>
      </c>
      <c r="G31" s="38">
        <f t="shared" si="1"/>
        <v>753051.6</v>
      </c>
      <c r="H31" s="38">
        <v>0</v>
      </c>
      <c r="I31" s="184"/>
      <c r="J31" s="184"/>
    </row>
    <row r="32" spans="2:10" ht="31.5">
      <c r="B32" s="111" t="s">
        <v>168</v>
      </c>
      <c r="C32" s="36" t="s">
        <v>53</v>
      </c>
      <c r="D32" s="112">
        <v>39.85</v>
      </c>
      <c r="E32" s="36" t="s">
        <v>31</v>
      </c>
      <c r="F32" s="113">
        <v>81816</v>
      </c>
      <c r="G32" s="38">
        <f t="shared" si="1"/>
        <v>3260367.6</v>
      </c>
      <c r="H32" s="38">
        <v>0</v>
      </c>
      <c r="I32" s="184"/>
      <c r="J32" s="184"/>
    </row>
    <row r="33" spans="2:10" ht="31.5">
      <c r="B33" s="111" t="s">
        <v>170</v>
      </c>
      <c r="C33" s="36" t="s">
        <v>53</v>
      </c>
      <c r="D33" s="112">
        <v>63.65</v>
      </c>
      <c r="E33" s="36" t="s">
        <v>31</v>
      </c>
      <c r="F33" s="113">
        <v>30744</v>
      </c>
      <c r="G33" s="38">
        <f t="shared" si="1"/>
        <v>1956855.6</v>
      </c>
      <c r="H33" s="38">
        <v>0</v>
      </c>
      <c r="I33" s="184"/>
      <c r="J33" s="184"/>
    </row>
    <row r="34" spans="2:10" ht="31.5">
      <c r="B34" s="111" t="s">
        <v>172</v>
      </c>
      <c r="C34" s="36" t="s">
        <v>53</v>
      </c>
      <c r="D34" s="112">
        <v>35.71</v>
      </c>
      <c r="E34" s="36" t="s">
        <v>31</v>
      </c>
      <c r="F34" s="113">
        <v>11592</v>
      </c>
      <c r="G34" s="38">
        <f t="shared" si="1"/>
        <v>413950.32</v>
      </c>
      <c r="H34" s="38">
        <v>0</v>
      </c>
      <c r="I34" s="184"/>
      <c r="J34" s="184"/>
    </row>
    <row r="35" spans="2:10" ht="31.5">
      <c r="B35" s="111" t="s">
        <v>174</v>
      </c>
      <c r="C35" s="36" t="s">
        <v>53</v>
      </c>
      <c r="D35" s="112">
        <v>55.94</v>
      </c>
      <c r="E35" s="36" t="s">
        <v>31</v>
      </c>
      <c r="F35" s="113">
        <v>12348</v>
      </c>
      <c r="G35" s="38">
        <f t="shared" si="1"/>
        <v>690747.12</v>
      </c>
      <c r="H35" s="38">
        <v>0</v>
      </c>
      <c r="I35" s="184"/>
      <c r="J35" s="184"/>
    </row>
    <row r="36" spans="2:10" ht="31.5">
      <c r="B36" s="111" t="s">
        <v>168</v>
      </c>
      <c r="C36" s="36" t="s">
        <v>53</v>
      </c>
      <c r="D36" s="112">
        <v>33.47</v>
      </c>
      <c r="E36" s="36" t="s">
        <v>31</v>
      </c>
      <c r="F36" s="113">
        <v>65940</v>
      </c>
      <c r="G36" s="38">
        <f t="shared" si="1"/>
        <v>2207011.8</v>
      </c>
      <c r="H36" s="38">
        <v>0</v>
      </c>
      <c r="I36" s="184"/>
      <c r="J36" s="184"/>
    </row>
    <row r="37" spans="2:10" ht="31.5">
      <c r="B37" s="111" t="s">
        <v>170</v>
      </c>
      <c r="C37" s="36" t="s">
        <v>53</v>
      </c>
      <c r="D37" s="112">
        <v>53.47</v>
      </c>
      <c r="E37" s="36" t="s">
        <v>31</v>
      </c>
      <c r="F37" s="113">
        <v>37044</v>
      </c>
      <c r="G37" s="38">
        <f t="shared" si="1"/>
        <v>1980742.68</v>
      </c>
      <c r="H37" s="38">
        <v>0</v>
      </c>
      <c r="I37" s="184"/>
      <c r="J37" s="184"/>
    </row>
    <row r="38" spans="2:10" ht="30">
      <c r="B38" s="42" t="s">
        <v>168</v>
      </c>
      <c r="C38" s="36" t="s">
        <v>53</v>
      </c>
      <c r="D38" s="112">
        <v>47.02</v>
      </c>
      <c r="E38" s="36" t="s">
        <v>31</v>
      </c>
      <c r="F38" s="113">
        <v>13440</v>
      </c>
      <c r="G38" s="38">
        <f t="shared" si="1"/>
        <v>631948.8</v>
      </c>
      <c r="H38" s="38">
        <v>0</v>
      </c>
      <c r="I38" s="184"/>
      <c r="J38" s="184"/>
    </row>
    <row r="39" spans="2:10" s="46" customFormat="1" ht="15.75">
      <c r="B39" s="179" t="s">
        <v>54</v>
      </c>
      <c r="C39" s="179"/>
      <c r="D39" s="179"/>
      <c r="E39" s="179"/>
      <c r="F39" s="179"/>
      <c r="G39" s="45">
        <f>SUM(G28:G38)</f>
        <v>14496274.8</v>
      </c>
      <c r="H39" s="45">
        <f>SUM(H28:H38)</f>
        <v>0</v>
      </c>
      <c r="I39" s="185"/>
      <c r="J39" s="185"/>
    </row>
    <row r="40" spans="2:10" s="51" customFormat="1" ht="15.75">
      <c r="B40" s="49"/>
      <c r="C40" s="49"/>
      <c r="D40" s="49"/>
      <c r="E40" s="49"/>
      <c r="F40" s="49"/>
      <c r="G40" s="47"/>
      <c r="H40" s="50"/>
      <c r="I40" s="50"/>
      <c r="J40" s="47"/>
    </row>
    <row r="41" spans="2:10" ht="15.75">
      <c r="B41" s="180" t="s">
        <v>57</v>
      </c>
      <c r="C41" s="180"/>
      <c r="D41" s="180"/>
      <c r="E41" s="180"/>
      <c r="F41" s="180"/>
      <c r="G41" s="180"/>
      <c r="H41" s="180"/>
      <c r="I41" s="180"/>
      <c r="J41" s="180"/>
    </row>
    <row r="42" ht="15.75">
      <c r="E42" s="48"/>
    </row>
    <row r="43" spans="2:10" ht="54.75" customHeight="1">
      <c r="B43" s="167" t="s">
        <v>0</v>
      </c>
      <c r="C43" s="169" t="s">
        <v>43</v>
      </c>
      <c r="D43" s="170"/>
      <c r="E43" s="169" t="s">
        <v>44</v>
      </c>
      <c r="F43" s="170"/>
      <c r="G43" s="169" t="s">
        <v>45</v>
      </c>
      <c r="H43" s="170"/>
      <c r="I43" s="167" t="s">
        <v>46</v>
      </c>
      <c r="J43" s="181" t="s">
        <v>47</v>
      </c>
    </row>
    <row r="44" spans="2:10" ht="31.5">
      <c r="B44" s="168"/>
      <c r="C44" s="36" t="s">
        <v>48</v>
      </c>
      <c r="D44" s="37" t="s">
        <v>49</v>
      </c>
      <c r="E44" s="36" t="s">
        <v>48</v>
      </c>
      <c r="F44" s="36" t="s">
        <v>50</v>
      </c>
      <c r="G44" s="38" t="s">
        <v>51</v>
      </c>
      <c r="H44" s="39" t="s">
        <v>52</v>
      </c>
      <c r="I44" s="168"/>
      <c r="J44" s="182"/>
    </row>
    <row r="45" spans="2:10" ht="15.75">
      <c r="B45" s="40">
        <v>1</v>
      </c>
      <c r="C45" s="41">
        <v>2</v>
      </c>
      <c r="D45" s="41">
        <v>3</v>
      </c>
      <c r="E45" s="41">
        <v>4</v>
      </c>
      <c r="F45" s="41">
        <v>5</v>
      </c>
      <c r="G45" s="40">
        <v>6</v>
      </c>
      <c r="H45" s="40">
        <v>7</v>
      </c>
      <c r="I45" s="40">
        <v>8</v>
      </c>
      <c r="J45" s="40">
        <v>9</v>
      </c>
    </row>
    <row r="46" spans="2:10" ht="31.5">
      <c r="B46" s="111" t="s">
        <v>160</v>
      </c>
      <c r="C46" s="36" t="s">
        <v>53</v>
      </c>
      <c r="D46" s="112">
        <v>40.95</v>
      </c>
      <c r="E46" s="36" t="s">
        <v>31</v>
      </c>
      <c r="F46" s="113">
        <v>21084</v>
      </c>
      <c r="G46" s="38">
        <f>D46*F46</f>
        <v>863389.8</v>
      </c>
      <c r="H46" s="38">
        <v>0</v>
      </c>
      <c r="I46" s="183">
        <v>1523742.24</v>
      </c>
      <c r="J46" s="183">
        <v>236014.27</v>
      </c>
    </row>
    <row r="47" spans="2:10" ht="31.5">
      <c r="B47" s="111" t="s">
        <v>162</v>
      </c>
      <c r="C47" s="36" t="s">
        <v>53</v>
      </c>
      <c r="D47" s="112">
        <v>64.75</v>
      </c>
      <c r="E47" s="36" t="s">
        <v>31</v>
      </c>
      <c r="F47" s="113">
        <v>22428</v>
      </c>
      <c r="G47" s="38">
        <f aca="true" t="shared" si="2" ref="G47:G56">D47*F47</f>
        <v>1452213</v>
      </c>
      <c r="H47" s="38">
        <v>0</v>
      </c>
      <c r="I47" s="184"/>
      <c r="J47" s="184"/>
    </row>
    <row r="48" spans="2:10" ht="31.5">
      <c r="B48" s="111" t="s">
        <v>164</v>
      </c>
      <c r="C48" s="36" t="s">
        <v>53</v>
      </c>
      <c r="D48" s="112">
        <v>46.64</v>
      </c>
      <c r="E48" s="36" t="s">
        <v>31</v>
      </c>
      <c r="F48" s="113">
        <v>6132</v>
      </c>
      <c r="G48" s="38">
        <f t="shared" si="2"/>
        <v>285996.48</v>
      </c>
      <c r="H48" s="38">
        <v>0</v>
      </c>
      <c r="I48" s="184"/>
      <c r="J48" s="184"/>
    </row>
    <row r="49" spans="2:10" ht="31.5">
      <c r="B49" s="111" t="s">
        <v>166</v>
      </c>
      <c r="C49" s="36" t="s">
        <v>53</v>
      </c>
      <c r="D49" s="112">
        <v>71.15</v>
      </c>
      <c r="E49" s="36" t="s">
        <v>31</v>
      </c>
      <c r="F49" s="113">
        <v>10584</v>
      </c>
      <c r="G49" s="38">
        <f t="shared" si="2"/>
        <v>753051.6</v>
      </c>
      <c r="H49" s="38">
        <v>0</v>
      </c>
      <c r="I49" s="184"/>
      <c r="J49" s="184"/>
    </row>
    <row r="50" spans="2:10" ht="31.5">
      <c r="B50" s="111" t="s">
        <v>168</v>
      </c>
      <c r="C50" s="36" t="s">
        <v>53</v>
      </c>
      <c r="D50" s="112">
        <v>39.85</v>
      </c>
      <c r="E50" s="36" t="s">
        <v>31</v>
      </c>
      <c r="F50" s="113">
        <v>81816</v>
      </c>
      <c r="G50" s="38">
        <f t="shared" si="2"/>
        <v>3260367.6</v>
      </c>
      <c r="H50" s="38">
        <v>0</v>
      </c>
      <c r="I50" s="184"/>
      <c r="J50" s="184"/>
    </row>
    <row r="51" spans="2:10" ht="31.5">
      <c r="B51" s="111" t="s">
        <v>170</v>
      </c>
      <c r="C51" s="36" t="s">
        <v>53</v>
      </c>
      <c r="D51" s="112">
        <v>63.65</v>
      </c>
      <c r="E51" s="36" t="s">
        <v>31</v>
      </c>
      <c r="F51" s="113">
        <v>30744</v>
      </c>
      <c r="G51" s="38">
        <f t="shared" si="2"/>
        <v>1956855.6</v>
      </c>
      <c r="H51" s="38">
        <v>0</v>
      </c>
      <c r="I51" s="184"/>
      <c r="J51" s="184"/>
    </row>
    <row r="52" spans="2:10" ht="31.5">
      <c r="B52" s="111" t="s">
        <v>172</v>
      </c>
      <c r="C52" s="36" t="s">
        <v>53</v>
      </c>
      <c r="D52" s="112">
        <v>35.71</v>
      </c>
      <c r="E52" s="36" t="s">
        <v>31</v>
      </c>
      <c r="F52" s="113">
        <v>11592</v>
      </c>
      <c r="G52" s="38">
        <f t="shared" si="2"/>
        <v>413950.32</v>
      </c>
      <c r="H52" s="38">
        <v>0</v>
      </c>
      <c r="I52" s="184"/>
      <c r="J52" s="184"/>
    </row>
    <row r="53" spans="2:10" ht="31.5">
      <c r="B53" s="111" t="s">
        <v>174</v>
      </c>
      <c r="C53" s="36" t="s">
        <v>53</v>
      </c>
      <c r="D53" s="112">
        <v>55.94</v>
      </c>
      <c r="E53" s="36" t="s">
        <v>31</v>
      </c>
      <c r="F53" s="113">
        <v>12348</v>
      </c>
      <c r="G53" s="38">
        <f t="shared" si="2"/>
        <v>690747.12</v>
      </c>
      <c r="H53" s="38">
        <v>0</v>
      </c>
      <c r="I53" s="184"/>
      <c r="J53" s="184"/>
    </row>
    <row r="54" spans="2:10" ht="31.5">
      <c r="B54" s="111" t="s">
        <v>168</v>
      </c>
      <c r="C54" s="36" t="s">
        <v>53</v>
      </c>
      <c r="D54" s="112">
        <v>33.47</v>
      </c>
      <c r="E54" s="36" t="s">
        <v>31</v>
      </c>
      <c r="F54" s="113">
        <v>65940</v>
      </c>
      <c r="G54" s="38">
        <f t="shared" si="2"/>
        <v>2207011.8</v>
      </c>
      <c r="H54" s="38">
        <v>0</v>
      </c>
      <c r="I54" s="184"/>
      <c r="J54" s="184"/>
    </row>
    <row r="55" spans="2:10" ht="31.5">
      <c r="B55" s="111" t="s">
        <v>170</v>
      </c>
      <c r="C55" s="36" t="s">
        <v>53</v>
      </c>
      <c r="D55" s="112">
        <v>53.47</v>
      </c>
      <c r="E55" s="36" t="s">
        <v>31</v>
      </c>
      <c r="F55" s="113">
        <v>37044</v>
      </c>
      <c r="G55" s="38">
        <f t="shared" si="2"/>
        <v>1980742.68</v>
      </c>
      <c r="H55" s="38">
        <v>0</v>
      </c>
      <c r="I55" s="184"/>
      <c r="J55" s="184"/>
    </row>
    <row r="56" spans="2:10" ht="30">
      <c r="B56" s="42" t="s">
        <v>168</v>
      </c>
      <c r="C56" s="36" t="s">
        <v>53</v>
      </c>
      <c r="D56" s="112">
        <v>47.02</v>
      </c>
      <c r="E56" s="36" t="s">
        <v>31</v>
      </c>
      <c r="F56" s="113">
        <v>13440</v>
      </c>
      <c r="G56" s="38">
        <f t="shared" si="2"/>
        <v>631948.8</v>
      </c>
      <c r="H56" s="38">
        <v>0</v>
      </c>
      <c r="I56" s="184"/>
      <c r="J56" s="184"/>
    </row>
    <row r="57" spans="2:10" ht="15.75">
      <c r="B57" s="179" t="s">
        <v>54</v>
      </c>
      <c r="C57" s="179"/>
      <c r="D57" s="179"/>
      <c r="E57" s="179"/>
      <c r="F57" s="179"/>
      <c r="G57" s="45">
        <f>SUM(G46:G56)</f>
        <v>14496274.8</v>
      </c>
      <c r="H57" s="45">
        <f>SUM(H46:H56)</f>
        <v>0</v>
      </c>
      <c r="I57" s="185"/>
      <c r="J57" s="185"/>
    </row>
    <row r="58" spans="2:10" ht="15.75">
      <c r="B58" s="32"/>
      <c r="C58" s="32"/>
      <c r="D58" s="32"/>
      <c r="E58" s="32"/>
      <c r="F58" s="32"/>
      <c r="G58" s="47"/>
      <c r="H58" s="47"/>
      <c r="I58" s="47"/>
      <c r="J58" s="52"/>
    </row>
    <row r="59" spans="2:5" ht="18.75" customHeight="1">
      <c r="B59" s="178" t="s">
        <v>58</v>
      </c>
      <c r="C59" s="178"/>
      <c r="D59" s="178"/>
      <c r="E59" s="178"/>
    </row>
    <row r="60" spans="2:5" ht="15.75" customHeight="1">
      <c r="B60" s="164" t="s">
        <v>59</v>
      </c>
      <c r="C60" s="164"/>
      <c r="D60" s="164"/>
      <c r="E60" s="164"/>
    </row>
    <row r="61" spans="2:10" ht="34.5" customHeight="1">
      <c r="B61" s="174" t="s">
        <v>60</v>
      </c>
      <c r="C61" s="174"/>
      <c r="D61" s="174"/>
      <c r="E61" s="174"/>
      <c r="F61" s="174"/>
      <c r="G61" s="174"/>
      <c r="H61" s="174"/>
      <c r="I61" s="174"/>
      <c r="J61" s="174"/>
    </row>
    <row r="62" spans="2:10" ht="66.75" customHeight="1">
      <c r="B62" s="174" t="s">
        <v>62</v>
      </c>
      <c r="C62" s="174"/>
      <c r="D62" s="174"/>
      <c r="E62" s="174"/>
      <c r="F62" s="174"/>
      <c r="G62" s="174"/>
      <c r="H62" s="174"/>
      <c r="I62" s="174"/>
      <c r="J62" s="174"/>
    </row>
    <row r="63" spans="2:10" ht="37.5" customHeight="1">
      <c r="B63" s="174" t="s">
        <v>64</v>
      </c>
      <c r="C63" s="174"/>
      <c r="D63" s="174"/>
      <c r="E63" s="174"/>
      <c r="F63" s="174"/>
      <c r="G63" s="174"/>
      <c r="H63" s="174"/>
      <c r="I63" s="174"/>
      <c r="J63" s="174"/>
    </row>
    <row r="65" spans="2:4" ht="34.5" customHeight="1">
      <c r="B65" s="172" t="s">
        <v>65</v>
      </c>
      <c r="C65" s="172"/>
      <c r="D65" s="172"/>
    </row>
    <row r="66" spans="2:4" ht="12" customHeight="1">
      <c r="B66" s="55"/>
      <c r="C66" s="55"/>
      <c r="D66" s="55"/>
    </row>
    <row r="67" spans="2:10" ht="15.75" customHeight="1">
      <c r="B67" s="39" t="s">
        <v>66</v>
      </c>
      <c r="C67" s="173" t="s">
        <v>67</v>
      </c>
      <c r="D67" s="173"/>
      <c r="E67" s="173"/>
      <c r="F67" s="173"/>
      <c r="G67" s="175" t="s">
        <v>68</v>
      </c>
      <c r="H67" s="175"/>
      <c r="I67" s="175"/>
      <c r="J67" s="175"/>
    </row>
    <row r="68" spans="2:10" ht="66" customHeight="1">
      <c r="B68" s="56" t="s">
        <v>69</v>
      </c>
      <c r="C68" s="176" t="s">
        <v>70</v>
      </c>
      <c r="D68" s="176"/>
      <c r="E68" s="176"/>
      <c r="F68" s="176"/>
      <c r="G68" s="177" t="s">
        <v>71</v>
      </c>
      <c r="H68" s="177"/>
      <c r="I68" s="177"/>
      <c r="J68" s="177"/>
    </row>
    <row r="69" spans="2:10" ht="15" customHeight="1">
      <c r="B69" s="57"/>
      <c r="C69" s="57"/>
      <c r="D69" s="57"/>
      <c r="E69" s="57"/>
      <c r="F69" s="57"/>
      <c r="G69" s="58"/>
      <c r="H69" s="58"/>
      <c r="I69" s="58"/>
      <c r="J69" s="58"/>
    </row>
    <row r="70" spans="2:10" ht="38.25" customHeight="1">
      <c r="B70" s="171" t="s">
        <v>72</v>
      </c>
      <c r="C70" s="171"/>
      <c r="D70" s="171"/>
      <c r="E70" s="171"/>
      <c r="F70" s="171"/>
      <c r="G70" s="171"/>
      <c r="H70" s="171"/>
      <c r="I70" s="171"/>
      <c r="J70" s="171"/>
    </row>
    <row r="71" spans="2:10" ht="20.25" customHeight="1">
      <c r="B71" s="164" t="s">
        <v>73</v>
      </c>
      <c r="C71" s="164"/>
      <c r="D71" s="164"/>
      <c r="E71" s="164"/>
      <c r="F71" s="132"/>
      <c r="G71" s="132"/>
      <c r="H71" s="132"/>
      <c r="I71" s="132"/>
      <c r="J71" s="132"/>
    </row>
    <row r="72" spans="2:4" ht="15.75">
      <c r="B72" s="172" t="s">
        <v>74</v>
      </c>
      <c r="C72" s="172"/>
      <c r="D72" s="172"/>
    </row>
    <row r="73" spans="2:4" ht="15.75">
      <c r="B73" s="164" t="s">
        <v>75</v>
      </c>
      <c r="C73" s="164"/>
      <c r="D73" s="164"/>
    </row>
    <row r="74" ht="13.5" customHeight="1"/>
    <row r="75" spans="2:6" ht="24" customHeight="1">
      <c r="B75" s="173" t="s">
        <v>0</v>
      </c>
      <c r="C75" s="173"/>
      <c r="D75" s="173" t="s">
        <v>76</v>
      </c>
      <c r="E75" s="173"/>
      <c r="F75" s="173"/>
    </row>
    <row r="76" spans="2:6" ht="15.75">
      <c r="B76" s="165"/>
      <c r="C76" s="165"/>
      <c r="D76" s="166"/>
      <c r="E76" s="166"/>
      <c r="F76" s="166"/>
    </row>
    <row r="77" spans="2:3" ht="15.75">
      <c r="B77" s="60"/>
      <c r="C77" s="61"/>
    </row>
    <row r="78" spans="2:6" ht="15.75">
      <c r="B78" s="164" t="s">
        <v>77</v>
      </c>
      <c r="C78" s="164"/>
      <c r="D78" s="164"/>
      <c r="E78" s="132"/>
      <c r="F78" s="132"/>
    </row>
    <row r="79" ht="17.25" customHeight="1"/>
    <row r="80" spans="2:9" ht="20.25" customHeight="1">
      <c r="B80" s="167" t="s">
        <v>0</v>
      </c>
      <c r="C80" s="162" t="s">
        <v>78</v>
      </c>
      <c r="D80" s="163"/>
      <c r="E80" s="169" t="s">
        <v>79</v>
      </c>
      <c r="F80" s="170"/>
      <c r="G80" s="162" t="s">
        <v>80</v>
      </c>
      <c r="H80" s="163"/>
      <c r="I80" s="62"/>
    </row>
    <row r="81" spans="2:9" ht="63">
      <c r="B81" s="168"/>
      <c r="C81" s="39" t="s">
        <v>81</v>
      </c>
      <c r="D81" s="38" t="s">
        <v>82</v>
      </c>
      <c r="E81" s="39" t="s">
        <v>81</v>
      </c>
      <c r="F81" s="38" t="s">
        <v>82</v>
      </c>
      <c r="G81" s="39" t="s">
        <v>81</v>
      </c>
      <c r="H81" s="38" t="s">
        <v>82</v>
      </c>
      <c r="I81" s="63"/>
    </row>
    <row r="82" spans="2:9" ht="15.75">
      <c r="B82" s="59"/>
      <c r="C82" s="64"/>
      <c r="D82" s="65"/>
      <c r="E82" s="64"/>
      <c r="F82" s="64"/>
      <c r="G82" s="66"/>
      <c r="H82" s="64"/>
      <c r="I82" s="61"/>
    </row>
    <row r="83" spans="2:10" ht="21.75" customHeight="1">
      <c r="B83" s="57"/>
      <c r="C83" s="57"/>
      <c r="D83" s="57"/>
      <c r="E83" s="57"/>
      <c r="F83" s="57"/>
      <c r="G83" s="58"/>
      <c r="H83" s="58"/>
      <c r="I83" s="58"/>
      <c r="J83" s="58"/>
    </row>
    <row r="84" spans="2:10" ht="21.75" customHeight="1">
      <c r="B84" s="57"/>
      <c r="C84" s="57"/>
      <c r="D84" s="57"/>
      <c r="E84" s="57"/>
      <c r="F84" s="57"/>
      <c r="G84" s="58"/>
      <c r="H84" s="58"/>
      <c r="I84" s="58"/>
      <c r="J84" s="58"/>
    </row>
    <row r="85" spans="2:10" ht="21.75" customHeight="1">
      <c r="B85" s="57"/>
      <c r="C85" s="57"/>
      <c r="D85" s="57"/>
      <c r="E85" s="57"/>
      <c r="F85" s="57"/>
      <c r="G85" s="58"/>
      <c r="H85" s="58"/>
      <c r="I85" s="58"/>
      <c r="J85" s="58"/>
    </row>
    <row r="86" spans="2:10" ht="21.75" customHeight="1">
      <c r="B86" s="57"/>
      <c r="C86" s="57"/>
      <c r="D86" s="57"/>
      <c r="E86" s="57"/>
      <c r="F86" s="57"/>
      <c r="G86" s="58"/>
      <c r="H86" s="58"/>
      <c r="I86" s="58"/>
      <c r="J86" s="58"/>
    </row>
    <row r="87" spans="2:10" ht="21.75" customHeight="1">
      <c r="B87" s="57"/>
      <c r="C87" s="57"/>
      <c r="D87" s="57"/>
      <c r="E87" s="57"/>
      <c r="F87" s="57"/>
      <c r="G87" s="58"/>
      <c r="H87" s="58"/>
      <c r="I87" s="58"/>
      <c r="J87" s="58"/>
    </row>
    <row r="88" spans="2:10" ht="21.75" customHeight="1">
      <c r="B88" s="57"/>
      <c r="C88" s="57"/>
      <c r="D88" s="57"/>
      <c r="E88" s="57"/>
      <c r="F88" s="57"/>
      <c r="G88" s="58"/>
      <c r="H88" s="58"/>
      <c r="I88" s="58"/>
      <c r="J88" s="58"/>
    </row>
    <row r="89" spans="2:10" ht="21.75" customHeight="1">
      <c r="B89" s="57"/>
      <c r="C89" s="57"/>
      <c r="D89" s="57"/>
      <c r="E89" s="57"/>
      <c r="F89" s="57"/>
      <c r="G89" s="58"/>
      <c r="H89" s="58"/>
      <c r="I89" s="58"/>
      <c r="J89" s="58"/>
    </row>
    <row r="90" spans="2:10" ht="21.75" customHeight="1">
      <c r="B90" s="57"/>
      <c r="C90" s="57"/>
      <c r="D90" s="57"/>
      <c r="E90" s="57"/>
      <c r="F90" s="57"/>
      <c r="G90" s="58"/>
      <c r="H90" s="58"/>
      <c r="I90" s="58"/>
      <c r="J90" s="58"/>
    </row>
    <row r="91" spans="2:10" ht="18" customHeight="1">
      <c r="B91" s="57"/>
      <c r="C91" s="57"/>
      <c r="D91" s="57"/>
      <c r="E91" s="57"/>
      <c r="F91" s="57"/>
      <c r="G91" s="58"/>
      <c r="H91" s="58"/>
      <c r="I91" s="58"/>
      <c r="J91" s="58"/>
    </row>
  </sheetData>
  <sheetProtection/>
  <mergeCells count="55">
    <mergeCell ref="I46:I57"/>
    <mergeCell ref="J46:J57"/>
    <mergeCell ref="B57:F57"/>
    <mergeCell ref="B19:F19"/>
    <mergeCell ref="B21:J21"/>
    <mergeCell ref="B23:J23"/>
    <mergeCell ref="B25:B26"/>
    <mergeCell ref="I7:I19"/>
    <mergeCell ref="J7:J19"/>
    <mergeCell ref="G43:H43"/>
    <mergeCell ref="B1:J1"/>
    <mergeCell ref="B2:J2"/>
    <mergeCell ref="B4:B5"/>
    <mergeCell ref="C4:D4"/>
    <mergeCell ref="E4:F4"/>
    <mergeCell ref="G4:H4"/>
    <mergeCell ref="I4:I5"/>
    <mergeCell ref="J4:J5"/>
    <mergeCell ref="I43:I44"/>
    <mergeCell ref="J43:J44"/>
    <mergeCell ref="C25:D25"/>
    <mergeCell ref="E25:F25"/>
    <mergeCell ref="G25:H25"/>
    <mergeCell ref="I25:I26"/>
    <mergeCell ref="J25:J26"/>
    <mergeCell ref="I28:I39"/>
    <mergeCell ref="J28:J39"/>
    <mergeCell ref="G68:J68"/>
    <mergeCell ref="B59:E59"/>
    <mergeCell ref="B60:E60"/>
    <mergeCell ref="B61:J61"/>
    <mergeCell ref="B62:J62"/>
    <mergeCell ref="B39:F39"/>
    <mergeCell ref="B41:J41"/>
    <mergeCell ref="B43:B44"/>
    <mergeCell ref="C43:D43"/>
    <mergeCell ref="E43:F43"/>
    <mergeCell ref="B70:J70"/>
    <mergeCell ref="B72:D72"/>
    <mergeCell ref="B73:D73"/>
    <mergeCell ref="B75:C75"/>
    <mergeCell ref="D75:F75"/>
    <mergeCell ref="B63:J63"/>
    <mergeCell ref="B65:D65"/>
    <mergeCell ref="C67:F67"/>
    <mergeCell ref="G67:J67"/>
    <mergeCell ref="C68:F68"/>
    <mergeCell ref="G80:H80"/>
    <mergeCell ref="B71:J71"/>
    <mergeCell ref="B76:C76"/>
    <mergeCell ref="D76:F76"/>
    <mergeCell ref="B78:F78"/>
    <mergeCell ref="B80:B81"/>
    <mergeCell ref="C80:D80"/>
    <mergeCell ref="E80:F80"/>
  </mergeCells>
  <printOptions/>
  <pageMargins left="0.1968503937007874" right="0.1968503937007874" top="0.1968503937007874" bottom="0.1968503937007874" header="0.1968503937007874" footer="0.1968503937007874"/>
  <pageSetup fitToHeight="6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P27"/>
  <sheetViews>
    <sheetView view="pageBreakPreview" zoomScale="60" zoomScaleNormal="70" zoomScalePageLayoutView="0" workbookViewId="0" topLeftCell="A1">
      <selection activeCell="K26" sqref="K26"/>
    </sheetView>
  </sheetViews>
  <sheetFormatPr defaultColWidth="9.140625" defaultRowHeight="15"/>
  <cols>
    <col min="1" max="1" width="5.00390625" style="1" customWidth="1"/>
    <col min="2" max="2" width="30.00390625" style="4" customWidth="1"/>
    <col min="3" max="3" width="32.28125" style="1" customWidth="1"/>
    <col min="4" max="4" width="23.7109375" style="5" customWidth="1"/>
    <col min="5" max="5" width="14.421875" style="1" customWidth="1"/>
    <col min="6" max="6" width="14.28125" style="1" customWidth="1"/>
    <col min="7" max="7" width="14.140625" style="2" customWidth="1"/>
    <col min="8" max="8" width="43.7109375" style="1" customWidth="1"/>
    <col min="9" max="9" width="10.7109375" style="2" customWidth="1"/>
    <col min="10" max="10" width="9.140625" style="1" customWidth="1"/>
    <col min="11" max="11" width="13.00390625" style="1" customWidth="1"/>
    <col min="12" max="12" width="12.00390625" style="1" customWidth="1"/>
    <col min="13" max="13" width="12.28125" style="1" customWidth="1"/>
    <col min="14" max="14" width="11.28125" style="1" customWidth="1"/>
    <col min="15" max="15" width="12.00390625" style="1" customWidth="1"/>
    <col min="16" max="16" width="11.57421875" style="1" customWidth="1"/>
    <col min="17" max="16384" width="9.140625" style="1" customWidth="1"/>
  </cols>
  <sheetData>
    <row r="2" ht="16.5" thickBot="1">
      <c r="E2" s="16" t="s">
        <v>41</v>
      </c>
    </row>
    <row r="3" spans="2:14" ht="15.75">
      <c r="B3" s="130" t="s">
        <v>34</v>
      </c>
      <c r="C3" s="132"/>
      <c r="D3" s="1" t="s">
        <v>10</v>
      </c>
      <c r="H3" s="25"/>
      <c r="I3" s="25"/>
      <c r="K3" s="135" t="s">
        <v>20</v>
      </c>
      <c r="L3" s="135"/>
      <c r="M3" s="136" t="s">
        <v>22</v>
      </c>
      <c r="N3" s="137"/>
    </row>
    <row r="4" spans="2:14" ht="15.75" customHeight="1" thickBot="1">
      <c r="B4" s="130" t="s">
        <v>37</v>
      </c>
      <c r="C4" s="132"/>
      <c r="D4" s="130" t="s">
        <v>39</v>
      </c>
      <c r="E4" s="132"/>
      <c r="F4" s="132"/>
      <c r="G4" s="132"/>
      <c r="H4" s="132"/>
      <c r="I4" s="132"/>
      <c r="K4" s="135"/>
      <c r="L4" s="135"/>
      <c r="M4" s="138"/>
      <c r="N4" s="139"/>
    </row>
    <row r="5" spans="2:4" ht="15.75">
      <c r="B5" s="130" t="s">
        <v>35</v>
      </c>
      <c r="C5" s="131"/>
      <c r="D5" s="131"/>
    </row>
    <row r="6" spans="2:4" ht="15.75">
      <c r="B6" s="130" t="s">
        <v>36</v>
      </c>
      <c r="C6" s="130"/>
      <c r="D6" s="130"/>
    </row>
    <row r="8" ht="15.75"/>
    <row r="9" spans="2:13" ht="123" customHeight="1">
      <c r="B9" s="133" t="s">
        <v>0</v>
      </c>
      <c r="C9" s="141" t="s">
        <v>3</v>
      </c>
      <c r="D9" s="141"/>
      <c r="E9" s="141"/>
      <c r="F9" s="141" t="s">
        <v>4</v>
      </c>
      <c r="G9" s="141"/>
      <c r="H9" s="142" t="s">
        <v>5</v>
      </c>
      <c r="I9" s="142"/>
      <c r="J9" s="142"/>
      <c r="K9" s="142" t="s">
        <v>6</v>
      </c>
      <c r="L9" s="142"/>
      <c r="M9" s="142"/>
    </row>
    <row r="10" spans="2:13" ht="63" customHeight="1">
      <c r="B10" s="143"/>
      <c r="C10" s="133" t="s">
        <v>1</v>
      </c>
      <c r="D10" s="133" t="s">
        <v>1</v>
      </c>
      <c r="E10" s="133" t="s">
        <v>1</v>
      </c>
      <c r="F10" s="133" t="s">
        <v>1</v>
      </c>
      <c r="G10" s="133" t="s">
        <v>1</v>
      </c>
      <c r="H10" s="133" t="s">
        <v>1</v>
      </c>
      <c r="I10" s="141" t="s">
        <v>27</v>
      </c>
      <c r="J10" s="141"/>
      <c r="K10" s="133" t="s">
        <v>23</v>
      </c>
      <c r="L10" s="133" t="s">
        <v>24</v>
      </c>
      <c r="M10" s="133" t="s">
        <v>25</v>
      </c>
    </row>
    <row r="11" spans="2:13" ht="53.25" customHeight="1">
      <c r="B11" s="134"/>
      <c r="C11" s="134"/>
      <c r="D11" s="134"/>
      <c r="E11" s="134"/>
      <c r="F11" s="134"/>
      <c r="G11" s="134"/>
      <c r="H11" s="134"/>
      <c r="I11" s="26" t="s">
        <v>2</v>
      </c>
      <c r="J11" s="26" t="s">
        <v>28</v>
      </c>
      <c r="K11" s="134"/>
      <c r="L11" s="134"/>
      <c r="M11" s="134"/>
    </row>
    <row r="12" spans="2:13" ht="15.75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</row>
    <row r="13" spans="2:13" ht="48" customHeight="1">
      <c r="B13" s="114" t="s">
        <v>187</v>
      </c>
      <c r="C13" s="106" t="s">
        <v>185</v>
      </c>
      <c r="D13" s="106"/>
      <c r="E13" s="12"/>
      <c r="F13" s="106" t="s">
        <v>178</v>
      </c>
      <c r="G13" s="105"/>
      <c r="H13" s="12" t="s">
        <v>179</v>
      </c>
      <c r="I13" s="12" t="s">
        <v>15</v>
      </c>
      <c r="J13" s="104" t="s">
        <v>29</v>
      </c>
      <c r="K13" s="105">
        <v>5</v>
      </c>
      <c r="L13" s="105">
        <v>5</v>
      </c>
      <c r="M13" s="105">
        <v>5</v>
      </c>
    </row>
    <row r="14" spans="2:13" ht="48" customHeight="1">
      <c r="B14" s="114" t="s">
        <v>189</v>
      </c>
      <c r="C14" s="106" t="s">
        <v>185</v>
      </c>
      <c r="D14" s="106"/>
      <c r="E14" s="106"/>
      <c r="F14" s="106" t="s">
        <v>180</v>
      </c>
      <c r="G14" s="105"/>
      <c r="H14" s="12" t="s">
        <v>181</v>
      </c>
      <c r="I14" s="12" t="s">
        <v>15</v>
      </c>
      <c r="J14" s="104" t="s">
        <v>29</v>
      </c>
      <c r="K14" s="105">
        <v>100</v>
      </c>
      <c r="L14" s="105">
        <v>100</v>
      </c>
      <c r="M14" s="105">
        <v>100</v>
      </c>
    </row>
    <row r="15" spans="2:13" ht="15.75">
      <c r="B15" s="17"/>
      <c r="C15" s="6"/>
      <c r="D15" s="7"/>
      <c r="E15" s="6"/>
      <c r="F15" s="6"/>
      <c r="G15" s="7"/>
      <c r="H15" s="6"/>
      <c r="I15" s="7"/>
      <c r="J15" s="6"/>
      <c r="K15" s="6"/>
      <c r="L15" s="6"/>
      <c r="M15" s="6"/>
    </row>
    <row r="16" spans="2:13" ht="15.75">
      <c r="B16" s="140" t="s">
        <v>18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</row>
    <row r="17" spans="2:13" ht="15.75">
      <c r="B17" s="6"/>
      <c r="C17" s="6"/>
      <c r="D17" s="7"/>
      <c r="E17" s="6"/>
      <c r="F17" s="6"/>
      <c r="G17" s="7"/>
      <c r="H17" s="6"/>
      <c r="I17" s="7"/>
      <c r="J17" s="6"/>
      <c r="K17" s="6"/>
      <c r="L17" s="6"/>
      <c r="M17" s="6"/>
    </row>
    <row r="18" spans="2:13" ht="23.25" customHeight="1">
      <c r="B18" s="140" t="s">
        <v>7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2:13" ht="15.75">
      <c r="B19" s="6"/>
      <c r="C19" s="6"/>
      <c r="D19" s="7"/>
      <c r="E19" s="6"/>
      <c r="F19" s="6"/>
      <c r="G19" s="7"/>
      <c r="H19" s="6"/>
      <c r="I19" s="7"/>
      <c r="J19" s="6"/>
      <c r="K19" s="6"/>
      <c r="L19" s="6"/>
      <c r="M19" s="6"/>
    </row>
    <row r="20" spans="2:16" ht="65.25" customHeight="1">
      <c r="B20" s="133" t="s">
        <v>0</v>
      </c>
      <c r="C20" s="141" t="s">
        <v>3</v>
      </c>
      <c r="D20" s="141"/>
      <c r="E20" s="141"/>
      <c r="F20" s="141" t="s">
        <v>4</v>
      </c>
      <c r="G20" s="141"/>
      <c r="H20" s="142" t="s">
        <v>8</v>
      </c>
      <c r="I20" s="142"/>
      <c r="J20" s="142"/>
      <c r="K20" s="142" t="s">
        <v>9</v>
      </c>
      <c r="L20" s="142"/>
      <c r="M20" s="142"/>
      <c r="N20" s="156" t="s">
        <v>26</v>
      </c>
      <c r="O20" s="157"/>
      <c r="P20" s="158"/>
    </row>
    <row r="21" spans="2:16" ht="63" customHeight="1">
      <c r="B21" s="143"/>
      <c r="C21" s="133" t="s">
        <v>1</v>
      </c>
      <c r="D21" s="133" t="s">
        <v>1</v>
      </c>
      <c r="E21" s="133" t="s">
        <v>1</v>
      </c>
      <c r="F21" s="133" t="s">
        <v>1</v>
      </c>
      <c r="G21" s="133" t="s">
        <v>1</v>
      </c>
      <c r="H21" s="133" t="s">
        <v>1</v>
      </c>
      <c r="I21" s="141" t="s">
        <v>27</v>
      </c>
      <c r="J21" s="141"/>
      <c r="K21" s="133" t="s">
        <v>23</v>
      </c>
      <c r="L21" s="133" t="s">
        <v>24</v>
      </c>
      <c r="M21" s="133" t="s">
        <v>25</v>
      </c>
      <c r="N21" s="133" t="s">
        <v>23</v>
      </c>
      <c r="O21" s="133" t="s">
        <v>24</v>
      </c>
      <c r="P21" s="133" t="s">
        <v>25</v>
      </c>
    </row>
    <row r="22" spans="2:16" ht="55.5" customHeight="1">
      <c r="B22" s="134"/>
      <c r="C22" s="134"/>
      <c r="D22" s="134"/>
      <c r="E22" s="134"/>
      <c r="F22" s="134"/>
      <c r="G22" s="134"/>
      <c r="H22" s="134"/>
      <c r="I22" s="26" t="s">
        <v>2</v>
      </c>
      <c r="J22" s="26" t="s">
        <v>28</v>
      </c>
      <c r="K22" s="134"/>
      <c r="L22" s="134"/>
      <c r="M22" s="134"/>
      <c r="N22" s="134"/>
      <c r="O22" s="134"/>
      <c r="P22" s="134"/>
    </row>
    <row r="23" spans="2:16" ht="15.75"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22">
        <v>13</v>
      </c>
      <c r="O23" s="22">
        <v>14</v>
      </c>
      <c r="P23" s="22">
        <v>15</v>
      </c>
    </row>
    <row r="24" spans="2:16" ht="75">
      <c r="B24" s="8" t="s">
        <v>186</v>
      </c>
      <c r="C24" s="106" t="s">
        <v>185</v>
      </c>
      <c r="D24" s="106"/>
      <c r="E24" s="18"/>
      <c r="F24" s="106" t="s">
        <v>178</v>
      </c>
      <c r="G24" s="108"/>
      <c r="H24" s="12" t="s">
        <v>182</v>
      </c>
      <c r="I24" s="12" t="s">
        <v>183</v>
      </c>
      <c r="J24" s="104" t="s">
        <v>184</v>
      </c>
      <c r="K24" s="44">
        <v>12</v>
      </c>
      <c r="L24" s="44">
        <v>10</v>
      </c>
      <c r="M24" s="44">
        <v>10</v>
      </c>
      <c r="N24" s="22"/>
      <c r="O24" s="22"/>
      <c r="P24" s="22"/>
    </row>
    <row r="25" spans="2:16" ht="67.5" customHeight="1">
      <c r="B25" s="11" t="s">
        <v>188</v>
      </c>
      <c r="C25" s="106" t="s">
        <v>185</v>
      </c>
      <c r="D25" s="106"/>
      <c r="E25" s="106"/>
      <c r="F25" s="106" t="s">
        <v>180</v>
      </c>
      <c r="G25" s="108"/>
      <c r="H25" s="12" t="s">
        <v>182</v>
      </c>
      <c r="I25" s="12" t="s">
        <v>183</v>
      </c>
      <c r="J25" s="104" t="s">
        <v>184</v>
      </c>
      <c r="K25" s="44">
        <v>1</v>
      </c>
      <c r="L25" s="44">
        <v>2</v>
      </c>
      <c r="M25" s="44">
        <v>2</v>
      </c>
      <c r="N25" s="23"/>
      <c r="O25" s="21"/>
      <c r="P25" s="21"/>
    </row>
    <row r="27" spans="2:13" ht="15.75" customHeight="1">
      <c r="B27" s="140" t="s">
        <v>19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</row>
  </sheetData>
  <sheetProtection/>
  <mergeCells count="44">
    <mergeCell ref="B6:D6"/>
    <mergeCell ref="B9:B11"/>
    <mergeCell ref="B3:C3"/>
    <mergeCell ref="K3:L4"/>
    <mergeCell ref="M3:N4"/>
    <mergeCell ref="B4:C4"/>
    <mergeCell ref="D4:I4"/>
    <mergeCell ref="B5:D5"/>
    <mergeCell ref="G10:G11"/>
    <mergeCell ref="H10:H11"/>
    <mergeCell ref="C9:E9"/>
    <mergeCell ref="F9:G9"/>
    <mergeCell ref="H9:J9"/>
    <mergeCell ref="K9:M9"/>
    <mergeCell ref="C10:C11"/>
    <mergeCell ref="D10:D11"/>
    <mergeCell ref="E10:E11"/>
    <mergeCell ref="F10:F11"/>
    <mergeCell ref="B18:M18"/>
    <mergeCell ref="B20:B22"/>
    <mergeCell ref="H21:H22"/>
    <mergeCell ref="I21:J21"/>
    <mergeCell ref="K21:K22"/>
    <mergeCell ref="L21:L22"/>
    <mergeCell ref="N21:N22"/>
    <mergeCell ref="I10:J10"/>
    <mergeCell ref="K10:K11"/>
    <mergeCell ref="L10:L11"/>
    <mergeCell ref="B16:M16"/>
    <mergeCell ref="M10:M11"/>
    <mergeCell ref="C20:E20"/>
    <mergeCell ref="F20:G20"/>
    <mergeCell ref="H20:J20"/>
    <mergeCell ref="K20:M20"/>
    <mergeCell ref="O21:O22"/>
    <mergeCell ref="P21:P22"/>
    <mergeCell ref="B27:M27"/>
    <mergeCell ref="N20:P20"/>
    <mergeCell ref="C21:C22"/>
    <mergeCell ref="D21:D22"/>
    <mergeCell ref="E21:E22"/>
    <mergeCell ref="F21:F22"/>
    <mergeCell ref="G21:G22"/>
    <mergeCell ref="M21:M22"/>
  </mergeCells>
  <printOptions/>
  <pageMargins left="0.1968503937007874" right="0.1968503937007874" top="0.1968503937007874" bottom="0.1968503937007874" header="0.1968503937007874" footer="0.1968503937007874"/>
  <pageSetup fitToHeight="6" fitToWidth="1" horizontalDpi="600" verticalDpi="600" orientation="landscape" paperSize="9" scale="53" r:id="rId2"/>
  <rowBreaks count="1" manualBreakCount="1">
    <brk id="2" max="255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3"/>
  <sheetViews>
    <sheetView zoomScale="75" zoomScaleNormal="75" zoomScaleSheetLayoutView="75" workbookViewId="0" topLeftCell="A1">
      <selection activeCell="H8" sqref="H8"/>
    </sheetView>
  </sheetViews>
  <sheetFormatPr defaultColWidth="9.140625" defaultRowHeight="15"/>
  <cols>
    <col min="1" max="1" width="5.00390625" style="13" customWidth="1"/>
    <col min="2" max="2" width="36.8515625" style="3" customWidth="1"/>
    <col min="3" max="3" width="16.140625" style="13" customWidth="1"/>
    <col min="4" max="4" width="22.8515625" style="14" customWidth="1"/>
    <col min="5" max="5" width="18.140625" style="13" customWidth="1"/>
    <col min="6" max="6" width="24.00390625" style="13" customWidth="1"/>
    <col min="7" max="7" width="16.28125" style="15" customWidth="1"/>
    <col min="8" max="9" width="17.28125" style="13" customWidth="1"/>
    <col min="10" max="10" width="24.7109375" style="15" customWidth="1"/>
    <col min="11" max="16384" width="9.140625" style="13" customWidth="1"/>
  </cols>
  <sheetData>
    <row r="1" spans="2:10" ht="15.75">
      <c r="B1" s="186" t="s">
        <v>83</v>
      </c>
      <c r="C1" s="186"/>
      <c r="D1" s="186"/>
      <c r="E1" s="186"/>
      <c r="F1" s="186"/>
      <c r="G1" s="186"/>
      <c r="H1" s="186"/>
      <c r="I1" s="186"/>
      <c r="J1" s="186"/>
    </row>
    <row r="2" spans="2:10" ht="15.75">
      <c r="B2" s="186" t="s">
        <v>42</v>
      </c>
      <c r="C2" s="186"/>
      <c r="D2" s="186"/>
      <c r="E2" s="186"/>
      <c r="F2" s="186"/>
      <c r="G2" s="186"/>
      <c r="H2" s="186"/>
      <c r="I2" s="186"/>
      <c r="J2" s="186"/>
    </row>
    <row r="3" spans="2:6" ht="15.75">
      <c r="B3" s="33"/>
      <c r="C3" s="34"/>
      <c r="E3" s="35"/>
      <c r="F3" s="34"/>
    </row>
    <row r="4" spans="2:10" ht="54.75" customHeight="1">
      <c r="B4" s="167" t="s">
        <v>0</v>
      </c>
      <c r="C4" s="169" t="s">
        <v>43</v>
      </c>
      <c r="D4" s="170"/>
      <c r="E4" s="169" t="s">
        <v>44</v>
      </c>
      <c r="F4" s="170"/>
      <c r="G4" s="169" t="s">
        <v>45</v>
      </c>
      <c r="H4" s="170"/>
      <c r="I4" s="167" t="s">
        <v>46</v>
      </c>
      <c r="J4" s="181" t="s">
        <v>47</v>
      </c>
    </row>
    <row r="5" spans="2:10" ht="31.5">
      <c r="B5" s="168"/>
      <c r="C5" s="36" t="s">
        <v>48</v>
      </c>
      <c r="D5" s="37" t="s">
        <v>49</v>
      </c>
      <c r="E5" s="36" t="s">
        <v>48</v>
      </c>
      <c r="F5" s="36" t="s">
        <v>50</v>
      </c>
      <c r="G5" s="38" t="s">
        <v>51</v>
      </c>
      <c r="H5" s="39" t="s">
        <v>52</v>
      </c>
      <c r="I5" s="168"/>
      <c r="J5" s="182"/>
    </row>
    <row r="6" spans="2:10" ht="15.75">
      <c r="B6" s="40">
        <v>1</v>
      </c>
      <c r="C6" s="41">
        <v>2</v>
      </c>
      <c r="D6" s="41">
        <v>3</v>
      </c>
      <c r="E6" s="41">
        <v>4</v>
      </c>
      <c r="F6" s="41">
        <v>5</v>
      </c>
      <c r="G6" s="40">
        <v>6</v>
      </c>
      <c r="H6" s="40">
        <v>7</v>
      </c>
      <c r="I6" s="40">
        <v>8</v>
      </c>
      <c r="J6" s="40">
        <v>9</v>
      </c>
    </row>
    <row r="7" spans="2:10" ht="31.5">
      <c r="B7" s="111" t="s">
        <v>186</v>
      </c>
      <c r="C7" s="36" t="s">
        <v>53</v>
      </c>
      <c r="D7" s="112">
        <v>66485.79</v>
      </c>
      <c r="E7" s="36" t="s">
        <v>183</v>
      </c>
      <c r="F7" s="113">
        <v>12</v>
      </c>
      <c r="G7" s="38">
        <v>709181.76</v>
      </c>
      <c r="H7" s="38">
        <v>0</v>
      </c>
      <c r="I7" s="181">
        <v>0</v>
      </c>
      <c r="J7" s="181">
        <v>0</v>
      </c>
    </row>
    <row r="8" spans="2:10" ht="30">
      <c r="B8" s="42" t="s">
        <v>188</v>
      </c>
      <c r="C8" s="36" t="s">
        <v>53</v>
      </c>
      <c r="D8" s="112">
        <v>94110.65</v>
      </c>
      <c r="E8" s="36" t="s">
        <v>183</v>
      </c>
      <c r="F8" s="113">
        <v>1</v>
      </c>
      <c r="G8" s="38">
        <v>156851.08</v>
      </c>
      <c r="H8" s="38">
        <v>0</v>
      </c>
      <c r="I8" s="184"/>
      <c r="J8" s="184"/>
    </row>
    <row r="9" spans="2:10" s="46" customFormat="1" ht="15.75">
      <c r="B9" s="179" t="s">
        <v>54</v>
      </c>
      <c r="C9" s="179"/>
      <c r="D9" s="179"/>
      <c r="E9" s="179"/>
      <c r="F9" s="179"/>
      <c r="G9" s="45">
        <f>SUM(G7:G8)</f>
        <v>866032.84</v>
      </c>
      <c r="H9" s="45">
        <f>SUM(H7:H8)</f>
        <v>0</v>
      </c>
      <c r="I9" s="185"/>
      <c r="J9" s="185"/>
    </row>
    <row r="10" spans="2:10" ht="15.75">
      <c r="B10" s="32"/>
      <c r="C10" s="32"/>
      <c r="D10" s="32"/>
      <c r="E10" s="32"/>
      <c r="F10" s="32"/>
      <c r="G10" s="47"/>
      <c r="H10" s="47"/>
      <c r="I10" s="47"/>
      <c r="J10" s="47"/>
    </row>
    <row r="11" spans="2:10" ht="30.75" customHeight="1">
      <c r="B11" s="187" t="s">
        <v>55</v>
      </c>
      <c r="C11" s="188"/>
      <c r="D11" s="188"/>
      <c r="E11" s="188"/>
      <c r="F11" s="188"/>
      <c r="G11" s="188"/>
      <c r="H11" s="188"/>
      <c r="I11" s="188"/>
      <c r="J11" s="188"/>
    </row>
    <row r="12" spans="2:10" ht="15.75">
      <c r="B12" s="32"/>
      <c r="C12" s="32"/>
      <c r="D12" s="32"/>
      <c r="E12" s="32"/>
      <c r="F12" s="32"/>
      <c r="G12" s="47"/>
      <c r="H12" s="47"/>
      <c r="I12" s="47"/>
      <c r="J12" s="47"/>
    </row>
    <row r="13" spans="2:10" ht="15.75">
      <c r="B13" s="180" t="s">
        <v>56</v>
      </c>
      <c r="C13" s="180"/>
      <c r="D13" s="180"/>
      <c r="E13" s="180"/>
      <c r="F13" s="180"/>
      <c r="G13" s="180"/>
      <c r="H13" s="180"/>
      <c r="I13" s="180"/>
      <c r="J13" s="180"/>
    </row>
    <row r="14" ht="15.75">
      <c r="E14" s="48"/>
    </row>
    <row r="15" spans="2:10" ht="54.75" customHeight="1">
      <c r="B15" s="167" t="s">
        <v>0</v>
      </c>
      <c r="C15" s="169" t="s">
        <v>43</v>
      </c>
      <c r="D15" s="170"/>
      <c r="E15" s="169" t="s">
        <v>44</v>
      </c>
      <c r="F15" s="170"/>
      <c r="G15" s="169" t="s">
        <v>45</v>
      </c>
      <c r="H15" s="170"/>
      <c r="I15" s="167" t="s">
        <v>46</v>
      </c>
      <c r="J15" s="181" t="s">
        <v>47</v>
      </c>
    </row>
    <row r="16" spans="2:10" ht="31.5">
      <c r="B16" s="168"/>
      <c r="C16" s="36" t="s">
        <v>48</v>
      </c>
      <c r="D16" s="37" t="s">
        <v>49</v>
      </c>
      <c r="E16" s="36" t="s">
        <v>48</v>
      </c>
      <c r="F16" s="36" t="s">
        <v>50</v>
      </c>
      <c r="G16" s="38" t="s">
        <v>51</v>
      </c>
      <c r="H16" s="39" t="s">
        <v>52</v>
      </c>
      <c r="I16" s="168"/>
      <c r="J16" s="182"/>
    </row>
    <row r="17" spans="2:10" ht="15.75">
      <c r="B17" s="40">
        <v>1</v>
      </c>
      <c r="C17" s="41">
        <v>2</v>
      </c>
      <c r="D17" s="41">
        <v>3</v>
      </c>
      <c r="E17" s="41">
        <v>4</v>
      </c>
      <c r="F17" s="41">
        <v>5</v>
      </c>
      <c r="G17" s="40">
        <v>6</v>
      </c>
      <c r="H17" s="40">
        <v>7</v>
      </c>
      <c r="I17" s="40">
        <v>8</v>
      </c>
      <c r="J17" s="40">
        <v>9</v>
      </c>
    </row>
    <row r="18" spans="2:10" ht="31.5">
      <c r="B18" s="111" t="s">
        <v>186</v>
      </c>
      <c r="C18" s="36" t="s">
        <v>53</v>
      </c>
      <c r="D18" s="112">
        <v>66485.79</v>
      </c>
      <c r="E18" s="36" t="s">
        <v>183</v>
      </c>
      <c r="F18" s="113">
        <v>10</v>
      </c>
      <c r="G18" s="38">
        <f>D18*F18</f>
        <v>664857.9</v>
      </c>
      <c r="H18" s="38">
        <v>0</v>
      </c>
      <c r="I18" s="181">
        <v>0</v>
      </c>
      <c r="J18" s="181">
        <v>0</v>
      </c>
    </row>
    <row r="19" spans="2:10" ht="30">
      <c r="B19" s="42" t="s">
        <v>188</v>
      </c>
      <c r="C19" s="36" t="s">
        <v>53</v>
      </c>
      <c r="D19" s="112">
        <v>94110.65</v>
      </c>
      <c r="E19" s="36" t="s">
        <v>183</v>
      </c>
      <c r="F19" s="113">
        <v>2</v>
      </c>
      <c r="G19" s="38">
        <f>D19*F19</f>
        <v>188221.3</v>
      </c>
      <c r="H19" s="38">
        <v>0</v>
      </c>
      <c r="I19" s="184"/>
      <c r="J19" s="184"/>
    </row>
    <row r="20" spans="2:10" s="46" customFormat="1" ht="15.75">
      <c r="B20" s="179" t="s">
        <v>54</v>
      </c>
      <c r="C20" s="179"/>
      <c r="D20" s="179"/>
      <c r="E20" s="179"/>
      <c r="F20" s="179"/>
      <c r="G20" s="45">
        <f>SUM(G18:G19)</f>
        <v>853079.2</v>
      </c>
      <c r="H20" s="45">
        <f>SUM(H18:H19)</f>
        <v>0</v>
      </c>
      <c r="I20" s="185"/>
      <c r="J20" s="185"/>
    </row>
    <row r="21" spans="2:10" s="51" customFormat="1" ht="15.75">
      <c r="B21" s="49"/>
      <c r="C21" s="49"/>
      <c r="D21" s="49"/>
      <c r="E21" s="49"/>
      <c r="F21" s="49"/>
      <c r="G21" s="47"/>
      <c r="H21" s="50"/>
      <c r="I21" s="50"/>
      <c r="J21" s="47"/>
    </row>
    <row r="22" spans="2:10" ht="15.75">
      <c r="B22" s="180" t="s">
        <v>57</v>
      </c>
      <c r="C22" s="180"/>
      <c r="D22" s="180"/>
      <c r="E22" s="180"/>
      <c r="F22" s="180"/>
      <c r="G22" s="180"/>
      <c r="H22" s="180"/>
      <c r="I22" s="180"/>
      <c r="J22" s="180"/>
    </row>
    <row r="23" ht="15.75">
      <c r="E23" s="48"/>
    </row>
    <row r="24" spans="2:10" ht="54.75" customHeight="1">
      <c r="B24" s="167" t="s">
        <v>0</v>
      </c>
      <c r="C24" s="169" t="s">
        <v>43</v>
      </c>
      <c r="D24" s="170"/>
      <c r="E24" s="169" t="s">
        <v>44</v>
      </c>
      <c r="F24" s="170"/>
      <c r="G24" s="169" t="s">
        <v>45</v>
      </c>
      <c r="H24" s="170"/>
      <c r="I24" s="167" t="s">
        <v>46</v>
      </c>
      <c r="J24" s="181" t="s">
        <v>47</v>
      </c>
    </row>
    <row r="25" spans="2:10" ht="31.5">
      <c r="B25" s="168"/>
      <c r="C25" s="36" t="s">
        <v>48</v>
      </c>
      <c r="D25" s="37" t="s">
        <v>49</v>
      </c>
      <c r="E25" s="36" t="s">
        <v>48</v>
      </c>
      <c r="F25" s="36" t="s">
        <v>50</v>
      </c>
      <c r="G25" s="38" t="s">
        <v>51</v>
      </c>
      <c r="H25" s="39" t="s">
        <v>52</v>
      </c>
      <c r="I25" s="168"/>
      <c r="J25" s="182"/>
    </row>
    <row r="26" spans="2:10" ht="15.75">
      <c r="B26" s="40">
        <v>1</v>
      </c>
      <c r="C26" s="41">
        <v>2</v>
      </c>
      <c r="D26" s="41">
        <v>3</v>
      </c>
      <c r="E26" s="41">
        <v>4</v>
      </c>
      <c r="F26" s="41">
        <v>5</v>
      </c>
      <c r="G26" s="40">
        <v>6</v>
      </c>
      <c r="H26" s="40">
        <v>7</v>
      </c>
      <c r="I26" s="40">
        <v>8</v>
      </c>
      <c r="J26" s="40">
        <v>9</v>
      </c>
    </row>
    <row r="27" spans="2:10" ht="31.5">
      <c r="B27" s="111" t="s">
        <v>186</v>
      </c>
      <c r="C27" s="36" t="s">
        <v>53</v>
      </c>
      <c r="D27" s="112">
        <v>66485.79</v>
      </c>
      <c r="E27" s="36" t="s">
        <v>183</v>
      </c>
      <c r="F27" s="113">
        <v>10</v>
      </c>
      <c r="G27" s="38">
        <f>D27*F27</f>
        <v>664857.9</v>
      </c>
      <c r="H27" s="38">
        <v>0</v>
      </c>
      <c r="I27" s="181">
        <v>0</v>
      </c>
      <c r="J27" s="181">
        <v>0</v>
      </c>
    </row>
    <row r="28" spans="2:10" ht="30">
      <c r="B28" s="42" t="s">
        <v>188</v>
      </c>
      <c r="C28" s="36" t="s">
        <v>53</v>
      </c>
      <c r="D28" s="112">
        <v>94110.65</v>
      </c>
      <c r="E28" s="36" t="s">
        <v>183</v>
      </c>
      <c r="F28" s="113">
        <v>2</v>
      </c>
      <c r="G28" s="38">
        <f>D28*F28</f>
        <v>188221.3</v>
      </c>
      <c r="H28" s="38">
        <v>0</v>
      </c>
      <c r="I28" s="184"/>
      <c r="J28" s="184"/>
    </row>
    <row r="29" spans="2:10" s="46" customFormat="1" ht="15.75">
      <c r="B29" s="179" t="s">
        <v>54</v>
      </c>
      <c r="C29" s="179"/>
      <c r="D29" s="179"/>
      <c r="E29" s="179"/>
      <c r="F29" s="179"/>
      <c r="G29" s="45">
        <f>SUM(G27:G28)</f>
        <v>853079.2</v>
      </c>
      <c r="H29" s="45">
        <f>SUM(H27:H28)</f>
        <v>0</v>
      </c>
      <c r="I29" s="185"/>
      <c r="J29" s="185"/>
    </row>
    <row r="30" spans="2:10" ht="15.75">
      <c r="B30" s="32"/>
      <c r="C30" s="32"/>
      <c r="D30" s="32"/>
      <c r="E30" s="32"/>
      <c r="F30" s="32"/>
      <c r="G30" s="47"/>
      <c r="H30" s="47"/>
      <c r="I30" s="47"/>
      <c r="J30" s="52"/>
    </row>
    <row r="31" spans="2:5" ht="18.75" customHeight="1">
      <c r="B31" s="178" t="s">
        <v>58</v>
      </c>
      <c r="C31" s="178"/>
      <c r="D31" s="178"/>
      <c r="E31" s="178"/>
    </row>
    <row r="32" spans="2:5" ht="15.75" customHeight="1">
      <c r="B32" s="164" t="s">
        <v>59</v>
      </c>
      <c r="C32" s="164"/>
      <c r="D32" s="164"/>
      <c r="E32" s="164"/>
    </row>
    <row r="33" spans="2:10" ht="34.5" customHeight="1">
      <c r="B33" s="174" t="s">
        <v>60</v>
      </c>
      <c r="C33" s="174"/>
      <c r="D33" s="174"/>
      <c r="E33" s="174"/>
      <c r="F33" s="174"/>
      <c r="G33" s="174"/>
      <c r="H33" s="174"/>
      <c r="I33" s="174"/>
      <c r="J33" s="174"/>
    </row>
    <row r="34" spans="2:10" ht="61.5" customHeight="1">
      <c r="B34" s="174" t="s">
        <v>61</v>
      </c>
      <c r="C34" s="174"/>
      <c r="D34" s="174"/>
      <c r="E34" s="174"/>
      <c r="F34" s="174"/>
      <c r="G34" s="174"/>
      <c r="H34" s="174"/>
      <c r="I34" s="174"/>
      <c r="J34" s="174"/>
    </row>
    <row r="35" spans="2:10" ht="37.5" customHeight="1">
      <c r="B35" s="174" t="s">
        <v>63</v>
      </c>
      <c r="C35" s="174"/>
      <c r="D35" s="174"/>
      <c r="E35" s="174"/>
      <c r="F35" s="174"/>
      <c r="G35" s="174"/>
      <c r="H35" s="174"/>
      <c r="I35" s="174"/>
      <c r="J35" s="174"/>
    </row>
    <row r="37" spans="2:4" ht="34.5" customHeight="1">
      <c r="B37" s="172" t="s">
        <v>65</v>
      </c>
      <c r="C37" s="172"/>
      <c r="D37" s="172"/>
    </row>
    <row r="38" spans="2:4" ht="12" customHeight="1">
      <c r="B38" s="55"/>
      <c r="C38" s="55"/>
      <c r="D38" s="55"/>
    </row>
    <row r="39" spans="2:10" ht="15.75" customHeight="1">
      <c r="B39" s="39" t="s">
        <v>66</v>
      </c>
      <c r="C39" s="173" t="s">
        <v>67</v>
      </c>
      <c r="D39" s="173"/>
      <c r="E39" s="173"/>
      <c r="F39" s="173"/>
      <c r="G39" s="175" t="s">
        <v>68</v>
      </c>
      <c r="H39" s="175"/>
      <c r="I39" s="175"/>
      <c r="J39" s="175"/>
    </row>
    <row r="40" spans="2:10" ht="66" customHeight="1">
      <c r="B40" s="56" t="s">
        <v>69</v>
      </c>
      <c r="C40" s="176" t="s">
        <v>70</v>
      </c>
      <c r="D40" s="176"/>
      <c r="E40" s="176"/>
      <c r="F40" s="176"/>
      <c r="G40" s="177" t="s">
        <v>71</v>
      </c>
      <c r="H40" s="177"/>
      <c r="I40" s="177"/>
      <c r="J40" s="177"/>
    </row>
    <row r="41" spans="2:10" ht="15" customHeight="1">
      <c r="B41" s="57"/>
      <c r="C41" s="57"/>
      <c r="D41" s="57"/>
      <c r="E41" s="57"/>
      <c r="F41" s="57"/>
      <c r="G41" s="58"/>
      <c r="H41" s="58"/>
      <c r="I41" s="58"/>
      <c r="J41" s="58"/>
    </row>
    <row r="42" spans="2:10" ht="38.25" customHeight="1">
      <c r="B42" s="171" t="s">
        <v>72</v>
      </c>
      <c r="C42" s="171"/>
      <c r="D42" s="171"/>
      <c r="E42" s="171"/>
      <c r="F42" s="171"/>
      <c r="G42" s="171"/>
      <c r="H42" s="171"/>
      <c r="I42" s="171"/>
      <c r="J42" s="171"/>
    </row>
    <row r="43" spans="2:10" ht="20.25" customHeight="1">
      <c r="B43" s="164" t="s">
        <v>73</v>
      </c>
      <c r="C43" s="164"/>
      <c r="D43" s="164"/>
      <c r="E43" s="164"/>
      <c r="F43" s="132"/>
      <c r="G43" s="132"/>
      <c r="H43" s="132"/>
      <c r="I43" s="132"/>
      <c r="J43" s="132"/>
    </row>
    <row r="44" spans="2:4" ht="15.75">
      <c r="B44" s="172" t="s">
        <v>74</v>
      </c>
      <c r="C44" s="172"/>
      <c r="D44" s="172"/>
    </row>
    <row r="45" spans="2:4" ht="15.75">
      <c r="B45" s="164" t="s">
        <v>75</v>
      </c>
      <c r="C45" s="164"/>
      <c r="D45" s="164"/>
    </row>
    <row r="46" ht="13.5" customHeight="1"/>
    <row r="47" spans="2:6" ht="24" customHeight="1">
      <c r="B47" s="173" t="s">
        <v>0</v>
      </c>
      <c r="C47" s="173"/>
      <c r="D47" s="173" t="s">
        <v>76</v>
      </c>
      <c r="E47" s="173"/>
      <c r="F47" s="173"/>
    </row>
    <row r="48" spans="2:6" ht="15.75">
      <c r="B48" s="165"/>
      <c r="C48" s="165"/>
      <c r="D48" s="166"/>
      <c r="E48" s="166"/>
      <c r="F48" s="166"/>
    </row>
    <row r="49" spans="2:3" ht="15.75">
      <c r="B49" s="60"/>
      <c r="C49" s="61"/>
    </row>
    <row r="50" spans="2:6" ht="15.75">
      <c r="B50" s="164" t="s">
        <v>77</v>
      </c>
      <c r="C50" s="164"/>
      <c r="D50" s="164"/>
      <c r="E50" s="132"/>
      <c r="F50" s="132"/>
    </row>
    <row r="51" ht="17.25" customHeight="1"/>
    <row r="52" spans="2:9" ht="20.25" customHeight="1">
      <c r="B52" s="167" t="s">
        <v>0</v>
      </c>
      <c r="C52" s="162" t="s">
        <v>78</v>
      </c>
      <c r="D52" s="163"/>
      <c r="E52" s="169" t="s">
        <v>79</v>
      </c>
      <c r="F52" s="170"/>
      <c r="G52" s="162" t="s">
        <v>80</v>
      </c>
      <c r="H52" s="163"/>
      <c r="I52" s="62"/>
    </row>
    <row r="53" spans="2:9" ht="63">
      <c r="B53" s="168"/>
      <c r="C53" s="39" t="s">
        <v>81</v>
      </c>
      <c r="D53" s="38" t="s">
        <v>82</v>
      </c>
      <c r="E53" s="39" t="s">
        <v>81</v>
      </c>
      <c r="F53" s="38" t="s">
        <v>82</v>
      </c>
      <c r="G53" s="39" t="s">
        <v>81</v>
      </c>
      <c r="H53" s="38" t="s">
        <v>82</v>
      </c>
      <c r="I53" s="63"/>
    </row>
    <row r="54" spans="2:9" ht="15.75">
      <c r="B54" s="59"/>
      <c r="C54" s="64"/>
      <c r="D54" s="65"/>
      <c r="E54" s="64"/>
      <c r="F54" s="64"/>
      <c r="G54" s="66"/>
      <c r="H54" s="64"/>
      <c r="I54" s="61"/>
    </row>
    <row r="55" spans="2:10" ht="21.75" customHeight="1">
      <c r="B55" s="57"/>
      <c r="C55" s="57"/>
      <c r="D55" s="57"/>
      <c r="E55" s="57"/>
      <c r="F55" s="57"/>
      <c r="G55" s="58"/>
      <c r="H55" s="58"/>
      <c r="I55" s="58"/>
      <c r="J55" s="58"/>
    </row>
    <row r="56" spans="2:10" ht="21.75" customHeight="1">
      <c r="B56" s="57"/>
      <c r="C56" s="57"/>
      <c r="D56" s="57"/>
      <c r="E56" s="57"/>
      <c r="F56" s="57"/>
      <c r="G56" s="58"/>
      <c r="H56" s="58"/>
      <c r="I56" s="58"/>
      <c r="J56" s="58"/>
    </row>
    <row r="57" spans="2:10" ht="21.75" customHeight="1">
      <c r="B57" s="57"/>
      <c r="C57" s="57"/>
      <c r="D57" s="57"/>
      <c r="E57" s="57"/>
      <c r="F57" s="57"/>
      <c r="G57" s="58"/>
      <c r="H57" s="58"/>
      <c r="I57" s="58"/>
      <c r="J57" s="58"/>
    </row>
    <row r="58" spans="2:10" ht="21.75" customHeight="1">
      <c r="B58" s="57"/>
      <c r="C58" s="57"/>
      <c r="D58" s="57"/>
      <c r="E58" s="57"/>
      <c r="F58" s="57"/>
      <c r="G58" s="58"/>
      <c r="H58" s="58"/>
      <c r="I58" s="58"/>
      <c r="J58" s="58"/>
    </row>
    <row r="59" spans="2:10" ht="21.75" customHeight="1">
      <c r="B59" s="57"/>
      <c r="C59" s="57"/>
      <c r="D59" s="57"/>
      <c r="E59" s="57"/>
      <c r="F59" s="57"/>
      <c r="G59" s="58"/>
      <c r="H59" s="58"/>
      <c r="I59" s="58"/>
      <c r="J59" s="58"/>
    </row>
    <row r="60" spans="2:10" ht="21.75" customHeight="1">
      <c r="B60" s="57"/>
      <c r="C60" s="57"/>
      <c r="D60" s="57"/>
      <c r="E60" s="57"/>
      <c r="F60" s="57"/>
      <c r="G60" s="58"/>
      <c r="H60" s="58"/>
      <c r="I60" s="58"/>
      <c r="J60" s="58"/>
    </row>
    <row r="61" spans="2:10" ht="21.75" customHeight="1">
      <c r="B61" s="57"/>
      <c r="C61" s="57"/>
      <c r="D61" s="57"/>
      <c r="E61" s="57"/>
      <c r="F61" s="57"/>
      <c r="G61" s="58"/>
      <c r="H61" s="58"/>
      <c r="I61" s="58"/>
      <c r="J61" s="58"/>
    </row>
    <row r="62" spans="2:10" ht="21.75" customHeight="1">
      <c r="B62" s="57"/>
      <c r="C62" s="57"/>
      <c r="D62" s="57"/>
      <c r="E62" s="57"/>
      <c r="F62" s="57"/>
      <c r="G62" s="58"/>
      <c r="H62" s="58"/>
      <c r="I62" s="58"/>
      <c r="J62" s="58"/>
    </row>
    <row r="63" spans="2:10" ht="18" customHeight="1">
      <c r="B63" s="57"/>
      <c r="C63" s="57"/>
      <c r="D63" s="57"/>
      <c r="E63" s="57"/>
      <c r="F63" s="57"/>
      <c r="G63" s="58"/>
      <c r="H63" s="58"/>
      <c r="I63" s="58"/>
      <c r="J63" s="58"/>
    </row>
  </sheetData>
  <sheetProtection/>
  <mergeCells count="55">
    <mergeCell ref="B1:J1"/>
    <mergeCell ref="B2:J2"/>
    <mergeCell ref="B4:B5"/>
    <mergeCell ref="C4:D4"/>
    <mergeCell ref="E4:F4"/>
    <mergeCell ref="G4:H4"/>
    <mergeCell ref="I4:I5"/>
    <mergeCell ref="J4:J5"/>
    <mergeCell ref="B9:F9"/>
    <mergeCell ref="B11:J11"/>
    <mergeCell ref="B13:J13"/>
    <mergeCell ref="I7:I9"/>
    <mergeCell ref="J7:J9"/>
    <mergeCell ref="B15:B16"/>
    <mergeCell ref="C15:D15"/>
    <mergeCell ref="E15:F15"/>
    <mergeCell ref="G15:H15"/>
    <mergeCell ref="I15:I16"/>
    <mergeCell ref="J15:J16"/>
    <mergeCell ref="B20:F20"/>
    <mergeCell ref="B22:J22"/>
    <mergeCell ref="B24:B25"/>
    <mergeCell ref="C24:D24"/>
    <mergeCell ref="E24:F24"/>
    <mergeCell ref="G24:H24"/>
    <mergeCell ref="I24:I25"/>
    <mergeCell ref="J24:J25"/>
    <mergeCell ref="I18:I20"/>
    <mergeCell ref="G40:J40"/>
    <mergeCell ref="J18:J20"/>
    <mergeCell ref="B29:F29"/>
    <mergeCell ref="B31:E31"/>
    <mergeCell ref="B32:E32"/>
    <mergeCell ref="B33:J33"/>
    <mergeCell ref="B34:J34"/>
    <mergeCell ref="B48:C48"/>
    <mergeCell ref="B35:J35"/>
    <mergeCell ref="I27:I29"/>
    <mergeCell ref="J27:J29"/>
    <mergeCell ref="B50:F50"/>
    <mergeCell ref="B52:B53"/>
    <mergeCell ref="B37:D37"/>
    <mergeCell ref="C39:F39"/>
    <mergeCell ref="G39:J39"/>
    <mergeCell ref="C40:F40"/>
    <mergeCell ref="D48:F48"/>
    <mergeCell ref="B42:J42"/>
    <mergeCell ref="C52:D52"/>
    <mergeCell ref="E52:F52"/>
    <mergeCell ref="B43:J43"/>
    <mergeCell ref="B44:D44"/>
    <mergeCell ref="B45:D45"/>
    <mergeCell ref="B47:C47"/>
    <mergeCell ref="D47:F47"/>
    <mergeCell ref="G52:H52"/>
  </mergeCells>
  <printOptions/>
  <pageMargins left="0.1968503937007874" right="0.1968503937007874" top="0.1968503937007874" bottom="0.1968503937007874" header="0.1968503937007874" footer="0.1968503937007874"/>
  <pageSetup fitToHeight="6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P27"/>
  <sheetViews>
    <sheetView view="pageBreakPreview" zoomScale="60" zoomScaleNormal="70" zoomScalePageLayoutView="0" workbookViewId="0" topLeftCell="A1">
      <selection activeCell="K26" sqref="K26"/>
    </sheetView>
  </sheetViews>
  <sheetFormatPr defaultColWidth="9.140625" defaultRowHeight="15"/>
  <cols>
    <col min="1" max="1" width="5.00390625" style="1" customWidth="1"/>
    <col min="2" max="2" width="30.00390625" style="4" customWidth="1"/>
    <col min="3" max="3" width="32.28125" style="1" customWidth="1"/>
    <col min="4" max="4" width="23.7109375" style="5" customWidth="1"/>
    <col min="5" max="5" width="14.421875" style="1" customWidth="1"/>
    <col min="6" max="6" width="14.28125" style="1" customWidth="1"/>
    <col min="7" max="7" width="14.140625" style="2" customWidth="1"/>
    <col min="8" max="8" width="43.7109375" style="1" customWidth="1"/>
    <col min="9" max="9" width="10.7109375" style="2" customWidth="1"/>
    <col min="10" max="10" width="9.140625" style="1" customWidth="1"/>
    <col min="11" max="11" width="13.00390625" style="1" customWidth="1"/>
    <col min="12" max="12" width="12.00390625" style="1" customWidth="1"/>
    <col min="13" max="13" width="12.28125" style="1" customWidth="1"/>
    <col min="14" max="14" width="11.28125" style="1" customWidth="1"/>
    <col min="15" max="15" width="12.00390625" style="1" customWidth="1"/>
    <col min="16" max="16" width="11.57421875" style="1" customWidth="1"/>
    <col min="17" max="16384" width="9.140625" style="1" customWidth="1"/>
  </cols>
  <sheetData>
    <row r="2" ht="16.5" thickBot="1">
      <c r="E2" s="16" t="s">
        <v>150</v>
      </c>
    </row>
    <row r="3" spans="2:14" ht="15.75">
      <c r="B3" s="130" t="s">
        <v>34</v>
      </c>
      <c r="C3" s="132"/>
      <c r="D3" s="1" t="s">
        <v>84</v>
      </c>
      <c r="H3" s="25"/>
      <c r="I3" s="25"/>
      <c r="K3" s="135" t="s">
        <v>20</v>
      </c>
      <c r="L3" s="135"/>
      <c r="M3" s="136" t="s">
        <v>22</v>
      </c>
      <c r="N3" s="137"/>
    </row>
    <row r="4" spans="2:14" ht="15.75" customHeight="1" thickBot="1">
      <c r="B4" s="130" t="s">
        <v>37</v>
      </c>
      <c r="C4" s="132"/>
      <c r="D4" s="130" t="s">
        <v>39</v>
      </c>
      <c r="E4" s="132"/>
      <c r="F4" s="132"/>
      <c r="G4" s="132"/>
      <c r="H4" s="132"/>
      <c r="I4" s="132"/>
      <c r="K4" s="135"/>
      <c r="L4" s="135"/>
      <c r="M4" s="138"/>
      <c r="N4" s="139"/>
    </row>
    <row r="5" spans="2:4" ht="15.75">
      <c r="B5" s="130" t="s">
        <v>35</v>
      </c>
      <c r="C5" s="131"/>
      <c r="D5" s="131"/>
    </row>
    <row r="6" spans="2:4" ht="15.75">
      <c r="B6" s="130" t="s">
        <v>36</v>
      </c>
      <c r="C6" s="130"/>
      <c r="D6" s="130"/>
    </row>
    <row r="8" ht="15.75"/>
    <row r="9" spans="2:13" ht="123" customHeight="1">
      <c r="B9" s="133" t="s">
        <v>0</v>
      </c>
      <c r="C9" s="141" t="s">
        <v>3</v>
      </c>
      <c r="D9" s="141"/>
      <c r="E9" s="141"/>
      <c r="F9" s="141" t="s">
        <v>4</v>
      </c>
      <c r="G9" s="141"/>
      <c r="H9" s="142" t="s">
        <v>5</v>
      </c>
      <c r="I9" s="142"/>
      <c r="J9" s="142"/>
      <c r="K9" s="142" t="s">
        <v>6</v>
      </c>
      <c r="L9" s="142"/>
      <c r="M9" s="142"/>
    </row>
    <row r="10" spans="2:13" ht="63" customHeight="1">
      <c r="B10" s="143"/>
      <c r="C10" s="133" t="s">
        <v>1</v>
      </c>
      <c r="D10" s="133" t="s">
        <v>1</v>
      </c>
      <c r="E10" s="133" t="s">
        <v>1</v>
      </c>
      <c r="F10" s="133" t="s">
        <v>1</v>
      </c>
      <c r="G10" s="133" t="s">
        <v>1</v>
      </c>
      <c r="H10" s="133" t="s">
        <v>1</v>
      </c>
      <c r="I10" s="141" t="s">
        <v>27</v>
      </c>
      <c r="J10" s="141"/>
      <c r="K10" s="133" t="s">
        <v>23</v>
      </c>
      <c r="L10" s="133" t="s">
        <v>24</v>
      </c>
      <c r="M10" s="133" t="s">
        <v>25</v>
      </c>
    </row>
    <row r="11" spans="2:13" ht="53.25" customHeight="1">
      <c r="B11" s="134"/>
      <c r="C11" s="134"/>
      <c r="D11" s="134"/>
      <c r="E11" s="134"/>
      <c r="F11" s="134"/>
      <c r="G11" s="134"/>
      <c r="H11" s="134"/>
      <c r="I11" s="26" t="s">
        <v>2</v>
      </c>
      <c r="J11" s="26" t="s">
        <v>28</v>
      </c>
      <c r="K11" s="134"/>
      <c r="L11" s="134"/>
      <c r="M11" s="134"/>
    </row>
    <row r="12" spans="2:13" ht="15.75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</row>
    <row r="13" spans="2:13" ht="48" customHeight="1">
      <c r="B13" s="114" t="s">
        <v>191</v>
      </c>
      <c r="C13" s="106" t="s">
        <v>177</v>
      </c>
      <c r="D13" s="106"/>
      <c r="E13" s="18"/>
      <c r="F13" s="106" t="s">
        <v>178</v>
      </c>
      <c r="G13" s="105"/>
      <c r="H13" s="12" t="s">
        <v>179</v>
      </c>
      <c r="I13" s="12" t="s">
        <v>15</v>
      </c>
      <c r="J13" s="104" t="s">
        <v>29</v>
      </c>
      <c r="K13" s="105">
        <v>5</v>
      </c>
      <c r="L13" s="105">
        <v>5</v>
      </c>
      <c r="M13" s="105">
        <v>5</v>
      </c>
    </row>
    <row r="14" spans="2:13" ht="48" customHeight="1">
      <c r="B14" s="114" t="s">
        <v>193</v>
      </c>
      <c r="C14" s="106" t="s">
        <v>177</v>
      </c>
      <c r="D14" s="106"/>
      <c r="E14" s="106"/>
      <c r="F14" s="106" t="s">
        <v>180</v>
      </c>
      <c r="G14" s="105"/>
      <c r="H14" s="12" t="s">
        <v>181</v>
      </c>
      <c r="I14" s="12" t="s">
        <v>15</v>
      </c>
      <c r="J14" s="104" t="s">
        <v>29</v>
      </c>
      <c r="K14" s="105">
        <v>100</v>
      </c>
      <c r="L14" s="105">
        <v>100</v>
      </c>
      <c r="M14" s="105">
        <v>100</v>
      </c>
    </row>
    <row r="15" spans="2:13" ht="15.75">
      <c r="B15" s="17"/>
      <c r="C15" s="6"/>
      <c r="D15" s="7"/>
      <c r="E15" s="6"/>
      <c r="F15" s="6"/>
      <c r="G15" s="7"/>
      <c r="H15" s="6"/>
      <c r="I15" s="7"/>
      <c r="J15" s="6"/>
      <c r="K15" s="6"/>
      <c r="L15" s="6"/>
      <c r="M15" s="6"/>
    </row>
    <row r="16" spans="2:13" ht="15.75">
      <c r="B16" s="140" t="s">
        <v>18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</row>
    <row r="17" spans="2:13" ht="15.75">
      <c r="B17" s="6"/>
      <c r="C17" s="6"/>
      <c r="D17" s="7"/>
      <c r="E17" s="6"/>
      <c r="F17" s="6"/>
      <c r="G17" s="7"/>
      <c r="H17" s="6"/>
      <c r="I17" s="7"/>
      <c r="J17" s="6"/>
      <c r="K17" s="6"/>
      <c r="L17" s="6"/>
      <c r="M17" s="6"/>
    </row>
    <row r="18" spans="2:13" ht="23.25" customHeight="1">
      <c r="B18" s="140" t="s">
        <v>7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2:13" ht="15.75">
      <c r="B19" s="6"/>
      <c r="C19" s="6"/>
      <c r="D19" s="7"/>
      <c r="E19" s="6"/>
      <c r="F19" s="6"/>
      <c r="G19" s="7"/>
      <c r="H19" s="6"/>
      <c r="I19" s="7"/>
      <c r="J19" s="6"/>
      <c r="K19" s="6"/>
      <c r="L19" s="6"/>
      <c r="M19" s="6"/>
    </row>
    <row r="20" spans="2:16" ht="65.25" customHeight="1">
      <c r="B20" s="133" t="s">
        <v>0</v>
      </c>
      <c r="C20" s="141" t="s">
        <v>3</v>
      </c>
      <c r="D20" s="141"/>
      <c r="E20" s="141"/>
      <c r="F20" s="141" t="s">
        <v>4</v>
      </c>
      <c r="G20" s="141"/>
      <c r="H20" s="142" t="s">
        <v>8</v>
      </c>
      <c r="I20" s="142"/>
      <c r="J20" s="142"/>
      <c r="K20" s="142" t="s">
        <v>9</v>
      </c>
      <c r="L20" s="142"/>
      <c r="M20" s="142"/>
      <c r="N20" s="156" t="s">
        <v>26</v>
      </c>
      <c r="O20" s="157"/>
      <c r="P20" s="158"/>
    </row>
    <row r="21" spans="2:16" ht="63" customHeight="1">
      <c r="B21" s="143"/>
      <c r="C21" s="133" t="s">
        <v>1</v>
      </c>
      <c r="D21" s="133" t="s">
        <v>1</v>
      </c>
      <c r="E21" s="133" t="s">
        <v>1</v>
      </c>
      <c r="F21" s="133" t="s">
        <v>1</v>
      </c>
      <c r="G21" s="133" t="s">
        <v>1</v>
      </c>
      <c r="H21" s="133" t="s">
        <v>1</v>
      </c>
      <c r="I21" s="141" t="s">
        <v>27</v>
      </c>
      <c r="J21" s="141"/>
      <c r="K21" s="133" t="s">
        <v>23</v>
      </c>
      <c r="L21" s="133" t="s">
        <v>24</v>
      </c>
      <c r="M21" s="133" t="s">
        <v>25</v>
      </c>
      <c r="N21" s="133" t="s">
        <v>23</v>
      </c>
      <c r="O21" s="133" t="s">
        <v>24</v>
      </c>
      <c r="P21" s="133" t="s">
        <v>25</v>
      </c>
    </row>
    <row r="22" spans="2:16" ht="55.5" customHeight="1">
      <c r="B22" s="134"/>
      <c r="C22" s="134"/>
      <c r="D22" s="134"/>
      <c r="E22" s="134"/>
      <c r="F22" s="134"/>
      <c r="G22" s="134"/>
      <c r="H22" s="134"/>
      <c r="I22" s="26" t="s">
        <v>2</v>
      </c>
      <c r="J22" s="26" t="s">
        <v>28</v>
      </c>
      <c r="K22" s="134"/>
      <c r="L22" s="134"/>
      <c r="M22" s="134"/>
      <c r="N22" s="134"/>
      <c r="O22" s="134"/>
      <c r="P22" s="134"/>
    </row>
    <row r="23" spans="2:16" ht="15.75"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22">
        <v>13</v>
      </c>
      <c r="O23" s="22">
        <v>14</v>
      </c>
      <c r="P23" s="22">
        <v>15</v>
      </c>
    </row>
    <row r="24" spans="2:16" ht="75">
      <c r="B24" s="8" t="s">
        <v>190</v>
      </c>
      <c r="C24" s="106" t="s">
        <v>177</v>
      </c>
      <c r="D24" s="106"/>
      <c r="E24" s="18"/>
      <c r="F24" s="106" t="s">
        <v>178</v>
      </c>
      <c r="G24" s="108"/>
      <c r="H24" s="12" t="s">
        <v>182</v>
      </c>
      <c r="I24" s="12" t="s">
        <v>183</v>
      </c>
      <c r="J24" s="104" t="s">
        <v>184</v>
      </c>
      <c r="K24" s="44">
        <v>6</v>
      </c>
      <c r="L24" s="44">
        <v>8</v>
      </c>
      <c r="M24" s="44">
        <v>8</v>
      </c>
      <c r="N24" s="22"/>
      <c r="O24" s="22"/>
      <c r="P24" s="22"/>
    </row>
    <row r="25" spans="2:16" ht="67.5" customHeight="1">
      <c r="B25" s="11" t="s">
        <v>192</v>
      </c>
      <c r="C25" s="106" t="s">
        <v>177</v>
      </c>
      <c r="D25" s="106"/>
      <c r="E25" s="106"/>
      <c r="F25" s="106" t="s">
        <v>180</v>
      </c>
      <c r="G25" s="108"/>
      <c r="H25" s="12" t="s">
        <v>182</v>
      </c>
      <c r="I25" s="12" t="s">
        <v>183</v>
      </c>
      <c r="J25" s="104" t="s">
        <v>184</v>
      </c>
      <c r="K25" s="44">
        <v>1</v>
      </c>
      <c r="L25" s="44">
        <v>2</v>
      </c>
      <c r="M25" s="44">
        <v>2</v>
      </c>
      <c r="N25" s="23"/>
      <c r="O25" s="21"/>
      <c r="P25" s="21"/>
    </row>
    <row r="27" spans="2:13" ht="15.75" customHeight="1">
      <c r="B27" s="140" t="s">
        <v>19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</row>
  </sheetData>
  <sheetProtection/>
  <mergeCells count="44">
    <mergeCell ref="B6:D6"/>
    <mergeCell ref="B9:B11"/>
    <mergeCell ref="B3:C3"/>
    <mergeCell ref="K3:L4"/>
    <mergeCell ref="M3:N4"/>
    <mergeCell ref="B4:C4"/>
    <mergeCell ref="D4:I4"/>
    <mergeCell ref="B5:D5"/>
    <mergeCell ref="G10:G11"/>
    <mergeCell ref="H10:H11"/>
    <mergeCell ref="C9:E9"/>
    <mergeCell ref="F9:G9"/>
    <mergeCell ref="H9:J9"/>
    <mergeCell ref="K9:M9"/>
    <mergeCell ref="C10:C11"/>
    <mergeCell ref="D10:D11"/>
    <mergeCell ref="E10:E11"/>
    <mergeCell ref="F10:F11"/>
    <mergeCell ref="B18:M18"/>
    <mergeCell ref="B20:B22"/>
    <mergeCell ref="H21:H22"/>
    <mergeCell ref="I21:J21"/>
    <mergeCell ref="K21:K22"/>
    <mergeCell ref="L21:L22"/>
    <mergeCell ref="N21:N22"/>
    <mergeCell ref="I10:J10"/>
    <mergeCell ref="K10:K11"/>
    <mergeCell ref="L10:L11"/>
    <mergeCell ref="B16:M16"/>
    <mergeCell ref="M10:M11"/>
    <mergeCell ref="C20:E20"/>
    <mergeCell ref="F20:G20"/>
    <mergeCell ref="H20:J20"/>
    <mergeCell ref="K20:M20"/>
    <mergeCell ref="O21:O22"/>
    <mergeCell ref="P21:P22"/>
    <mergeCell ref="B27:M27"/>
    <mergeCell ref="N20:P20"/>
    <mergeCell ref="C21:C22"/>
    <mergeCell ref="D21:D22"/>
    <mergeCell ref="E21:E22"/>
    <mergeCell ref="F21:F22"/>
    <mergeCell ref="G21:G22"/>
    <mergeCell ref="M21:M22"/>
  </mergeCells>
  <printOptions/>
  <pageMargins left="0.1968503937007874" right="0.1968503937007874" top="0.1968503937007874" bottom="0.1968503937007874" header="0.1968503937007874" footer="0.1968503937007874"/>
  <pageSetup fitToHeight="6" fitToWidth="1" horizontalDpi="600" verticalDpi="600" orientation="landscape" paperSize="9" scale="53" r:id="rId2"/>
  <rowBreaks count="1" manualBreakCount="1">
    <brk id="2" max="255" man="1"/>
  </rowBreaks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3"/>
  <sheetViews>
    <sheetView zoomScale="75" zoomScaleNormal="75" zoomScaleSheetLayoutView="75" workbookViewId="0" topLeftCell="A1">
      <selection activeCell="B22" sqref="B22:J22"/>
    </sheetView>
  </sheetViews>
  <sheetFormatPr defaultColWidth="9.140625" defaultRowHeight="15"/>
  <cols>
    <col min="1" max="1" width="5.00390625" style="13" customWidth="1"/>
    <col min="2" max="2" width="36.8515625" style="3" customWidth="1"/>
    <col min="3" max="3" width="16.140625" style="13" customWidth="1"/>
    <col min="4" max="4" width="22.8515625" style="14" customWidth="1"/>
    <col min="5" max="5" width="18.140625" style="13" customWidth="1"/>
    <col min="6" max="6" width="24.00390625" style="13" customWidth="1"/>
    <col min="7" max="7" width="16.28125" style="15" customWidth="1"/>
    <col min="8" max="9" width="17.28125" style="13" customWidth="1"/>
    <col min="10" max="10" width="24.7109375" style="15" customWidth="1"/>
    <col min="11" max="16384" width="9.140625" style="13" customWidth="1"/>
  </cols>
  <sheetData>
    <row r="1" spans="2:10" ht="15.75">
      <c r="B1" s="186" t="s">
        <v>83</v>
      </c>
      <c r="C1" s="186"/>
      <c r="D1" s="186"/>
      <c r="E1" s="186"/>
      <c r="F1" s="186"/>
      <c r="G1" s="186"/>
      <c r="H1" s="186"/>
      <c r="I1" s="186"/>
      <c r="J1" s="186"/>
    </row>
    <row r="2" spans="2:10" ht="15.75">
      <c r="B2" s="186" t="s">
        <v>42</v>
      </c>
      <c r="C2" s="186"/>
      <c r="D2" s="186"/>
      <c r="E2" s="186"/>
      <c r="F2" s="186"/>
      <c r="G2" s="186"/>
      <c r="H2" s="186"/>
      <c r="I2" s="186"/>
      <c r="J2" s="186"/>
    </row>
    <row r="3" spans="2:6" ht="15.75">
      <c r="B3" s="33"/>
      <c r="C3" s="34"/>
      <c r="E3" s="35"/>
      <c r="F3" s="34"/>
    </row>
    <row r="4" spans="2:10" ht="54.75" customHeight="1">
      <c r="B4" s="167" t="s">
        <v>0</v>
      </c>
      <c r="C4" s="169" t="s">
        <v>43</v>
      </c>
      <c r="D4" s="170"/>
      <c r="E4" s="169" t="s">
        <v>44</v>
      </c>
      <c r="F4" s="170"/>
      <c r="G4" s="169" t="s">
        <v>45</v>
      </c>
      <c r="H4" s="170"/>
      <c r="I4" s="167" t="s">
        <v>46</v>
      </c>
      <c r="J4" s="181" t="s">
        <v>47</v>
      </c>
    </row>
    <row r="5" spans="2:10" ht="31.5">
      <c r="B5" s="168"/>
      <c r="C5" s="36" t="s">
        <v>48</v>
      </c>
      <c r="D5" s="37" t="s">
        <v>49</v>
      </c>
      <c r="E5" s="36" t="s">
        <v>48</v>
      </c>
      <c r="F5" s="36" t="s">
        <v>50</v>
      </c>
      <c r="G5" s="38" t="s">
        <v>51</v>
      </c>
      <c r="H5" s="39" t="s">
        <v>52</v>
      </c>
      <c r="I5" s="168"/>
      <c r="J5" s="182"/>
    </row>
    <row r="6" spans="2:10" ht="15.75">
      <c r="B6" s="40">
        <v>1</v>
      </c>
      <c r="C6" s="41">
        <v>2</v>
      </c>
      <c r="D6" s="41">
        <v>3</v>
      </c>
      <c r="E6" s="41">
        <v>4</v>
      </c>
      <c r="F6" s="41">
        <v>5</v>
      </c>
      <c r="G6" s="40">
        <v>6</v>
      </c>
      <c r="H6" s="40">
        <v>7</v>
      </c>
      <c r="I6" s="40">
        <v>8</v>
      </c>
      <c r="J6" s="40">
        <v>9</v>
      </c>
    </row>
    <row r="7" spans="2:10" ht="30">
      <c r="B7" s="119" t="s">
        <v>190</v>
      </c>
      <c r="C7" s="36" t="s">
        <v>53</v>
      </c>
      <c r="D7" s="112">
        <v>74001.74</v>
      </c>
      <c r="E7" s="36" t="s">
        <v>183</v>
      </c>
      <c r="F7" s="113">
        <v>6</v>
      </c>
      <c r="G7" s="38">
        <v>542679.43</v>
      </c>
      <c r="H7" s="38">
        <v>0</v>
      </c>
      <c r="I7" s="181">
        <v>0</v>
      </c>
      <c r="J7" s="181">
        <v>0</v>
      </c>
    </row>
    <row r="8" spans="2:10" ht="30">
      <c r="B8" s="119" t="s">
        <v>193</v>
      </c>
      <c r="C8" s="36" t="s">
        <v>53</v>
      </c>
      <c r="D8" s="112">
        <v>105770.33</v>
      </c>
      <c r="E8" s="36" t="s">
        <v>183</v>
      </c>
      <c r="F8" s="113">
        <v>1</v>
      </c>
      <c r="G8" s="38">
        <v>176283.88</v>
      </c>
      <c r="H8" s="38">
        <v>0</v>
      </c>
      <c r="I8" s="184"/>
      <c r="J8" s="184"/>
    </row>
    <row r="9" spans="2:10" s="46" customFormat="1" ht="15.75">
      <c r="B9" s="179" t="s">
        <v>54</v>
      </c>
      <c r="C9" s="179"/>
      <c r="D9" s="179"/>
      <c r="E9" s="179"/>
      <c r="F9" s="179"/>
      <c r="G9" s="45">
        <f>SUM(G7:G8)</f>
        <v>718963.31</v>
      </c>
      <c r="H9" s="45">
        <f>SUM(H7:H8)</f>
        <v>0</v>
      </c>
      <c r="I9" s="185"/>
      <c r="J9" s="185"/>
    </row>
    <row r="10" spans="2:10" ht="15.75">
      <c r="B10" s="32"/>
      <c r="C10" s="32"/>
      <c r="D10" s="32"/>
      <c r="E10" s="32"/>
      <c r="F10" s="32"/>
      <c r="G10" s="47"/>
      <c r="H10" s="47"/>
      <c r="I10" s="47"/>
      <c r="J10" s="47"/>
    </row>
    <row r="11" spans="2:10" ht="30.75" customHeight="1">
      <c r="B11" s="187" t="s">
        <v>55</v>
      </c>
      <c r="C11" s="188"/>
      <c r="D11" s="188"/>
      <c r="E11" s="188"/>
      <c r="F11" s="188"/>
      <c r="G11" s="188"/>
      <c r="H11" s="188"/>
      <c r="I11" s="188"/>
      <c r="J11" s="188"/>
    </row>
    <row r="12" spans="2:10" ht="15.75">
      <c r="B12" s="32"/>
      <c r="C12" s="32"/>
      <c r="D12" s="32"/>
      <c r="E12" s="32"/>
      <c r="F12" s="32"/>
      <c r="G12" s="47"/>
      <c r="H12" s="47"/>
      <c r="I12" s="47"/>
      <c r="J12" s="47"/>
    </row>
    <row r="13" spans="2:10" ht="15.75">
      <c r="B13" s="180" t="s">
        <v>56</v>
      </c>
      <c r="C13" s="180"/>
      <c r="D13" s="180"/>
      <c r="E13" s="180"/>
      <c r="F13" s="180"/>
      <c r="G13" s="180"/>
      <c r="H13" s="180"/>
      <c r="I13" s="180"/>
      <c r="J13" s="180"/>
    </row>
    <row r="14" ht="15.75">
      <c r="E14" s="48"/>
    </row>
    <row r="15" spans="2:10" ht="54.75" customHeight="1">
      <c r="B15" s="167" t="s">
        <v>0</v>
      </c>
      <c r="C15" s="169" t="s">
        <v>43</v>
      </c>
      <c r="D15" s="170"/>
      <c r="E15" s="169" t="s">
        <v>44</v>
      </c>
      <c r="F15" s="170"/>
      <c r="G15" s="169" t="s">
        <v>45</v>
      </c>
      <c r="H15" s="170"/>
      <c r="I15" s="167" t="s">
        <v>46</v>
      </c>
      <c r="J15" s="181" t="s">
        <v>47</v>
      </c>
    </row>
    <row r="16" spans="2:10" ht="31.5">
      <c r="B16" s="168"/>
      <c r="C16" s="36" t="s">
        <v>48</v>
      </c>
      <c r="D16" s="37" t="s">
        <v>49</v>
      </c>
      <c r="E16" s="36" t="s">
        <v>48</v>
      </c>
      <c r="F16" s="36" t="s">
        <v>50</v>
      </c>
      <c r="G16" s="38" t="s">
        <v>51</v>
      </c>
      <c r="H16" s="39" t="s">
        <v>52</v>
      </c>
      <c r="I16" s="168"/>
      <c r="J16" s="182"/>
    </row>
    <row r="17" spans="2:10" ht="15.75">
      <c r="B17" s="40">
        <v>1</v>
      </c>
      <c r="C17" s="41">
        <v>2</v>
      </c>
      <c r="D17" s="41">
        <v>3</v>
      </c>
      <c r="E17" s="41">
        <v>4</v>
      </c>
      <c r="F17" s="41">
        <v>5</v>
      </c>
      <c r="G17" s="40">
        <v>6</v>
      </c>
      <c r="H17" s="40">
        <v>7</v>
      </c>
      <c r="I17" s="40">
        <v>8</v>
      </c>
      <c r="J17" s="40">
        <v>9</v>
      </c>
    </row>
    <row r="18" spans="2:10" ht="30">
      <c r="B18" s="119" t="s">
        <v>190</v>
      </c>
      <c r="C18" s="36" t="s">
        <v>53</v>
      </c>
      <c r="D18" s="112">
        <v>74001.74</v>
      </c>
      <c r="E18" s="36" t="s">
        <v>183</v>
      </c>
      <c r="F18" s="113">
        <v>8</v>
      </c>
      <c r="G18" s="38">
        <f>D18*F18</f>
        <v>592013.92</v>
      </c>
      <c r="H18" s="38">
        <v>0</v>
      </c>
      <c r="I18" s="181">
        <v>0</v>
      </c>
      <c r="J18" s="181">
        <v>0</v>
      </c>
    </row>
    <row r="19" spans="2:10" ht="30">
      <c r="B19" s="119" t="s">
        <v>192</v>
      </c>
      <c r="C19" s="36" t="s">
        <v>53</v>
      </c>
      <c r="D19" s="112">
        <v>105770.33</v>
      </c>
      <c r="E19" s="36" t="s">
        <v>183</v>
      </c>
      <c r="F19" s="113">
        <v>2</v>
      </c>
      <c r="G19" s="38">
        <f>D19*F19</f>
        <v>211540.66</v>
      </c>
      <c r="H19" s="38">
        <v>0</v>
      </c>
      <c r="I19" s="184"/>
      <c r="J19" s="184"/>
    </row>
    <row r="20" spans="2:10" s="46" customFormat="1" ht="15.75">
      <c r="B20" s="179" t="s">
        <v>54</v>
      </c>
      <c r="C20" s="179"/>
      <c r="D20" s="179"/>
      <c r="E20" s="179"/>
      <c r="F20" s="179"/>
      <c r="G20" s="45">
        <f>SUM(G18:G19)</f>
        <v>803554.58</v>
      </c>
      <c r="H20" s="45">
        <f>SUM(H18:H19)</f>
        <v>0</v>
      </c>
      <c r="I20" s="185"/>
      <c r="J20" s="185"/>
    </row>
    <row r="21" spans="2:10" s="51" customFormat="1" ht="15.75">
      <c r="B21" s="49"/>
      <c r="C21" s="49"/>
      <c r="D21" s="49"/>
      <c r="E21" s="49"/>
      <c r="F21" s="49"/>
      <c r="G21" s="47"/>
      <c r="H21" s="50"/>
      <c r="I21" s="50"/>
      <c r="J21" s="47"/>
    </row>
    <row r="22" spans="2:10" ht="15.75">
      <c r="B22" s="180" t="s">
        <v>57</v>
      </c>
      <c r="C22" s="180"/>
      <c r="D22" s="180"/>
      <c r="E22" s="180"/>
      <c r="F22" s="180"/>
      <c r="G22" s="180"/>
      <c r="H22" s="180"/>
      <c r="I22" s="180"/>
      <c r="J22" s="180"/>
    </row>
    <row r="23" ht="15.75">
      <c r="E23" s="48"/>
    </row>
    <row r="24" spans="2:10" ht="54.75" customHeight="1">
      <c r="B24" s="167" t="s">
        <v>0</v>
      </c>
      <c r="C24" s="169" t="s">
        <v>43</v>
      </c>
      <c r="D24" s="170"/>
      <c r="E24" s="169" t="s">
        <v>44</v>
      </c>
      <c r="F24" s="170"/>
      <c r="G24" s="169" t="s">
        <v>45</v>
      </c>
      <c r="H24" s="170"/>
      <c r="I24" s="167" t="s">
        <v>46</v>
      </c>
      <c r="J24" s="181" t="s">
        <v>47</v>
      </c>
    </row>
    <row r="25" spans="2:10" ht="31.5">
      <c r="B25" s="168"/>
      <c r="C25" s="36" t="s">
        <v>48</v>
      </c>
      <c r="D25" s="37" t="s">
        <v>49</v>
      </c>
      <c r="E25" s="36" t="s">
        <v>48</v>
      </c>
      <c r="F25" s="36" t="s">
        <v>50</v>
      </c>
      <c r="G25" s="38" t="s">
        <v>51</v>
      </c>
      <c r="H25" s="39" t="s">
        <v>52</v>
      </c>
      <c r="I25" s="168"/>
      <c r="J25" s="182"/>
    </row>
    <row r="26" spans="2:10" ht="15.75">
      <c r="B26" s="40">
        <v>1</v>
      </c>
      <c r="C26" s="41">
        <v>2</v>
      </c>
      <c r="D26" s="41">
        <v>3</v>
      </c>
      <c r="E26" s="41">
        <v>4</v>
      </c>
      <c r="F26" s="41">
        <v>5</v>
      </c>
      <c r="G26" s="40">
        <v>6</v>
      </c>
      <c r="H26" s="40">
        <v>7</v>
      </c>
      <c r="I26" s="40">
        <v>8</v>
      </c>
      <c r="J26" s="40">
        <v>9</v>
      </c>
    </row>
    <row r="27" spans="2:10" ht="30">
      <c r="B27" s="119" t="s">
        <v>190</v>
      </c>
      <c r="C27" s="36" t="s">
        <v>53</v>
      </c>
      <c r="D27" s="112">
        <v>74001.74</v>
      </c>
      <c r="E27" s="36" t="s">
        <v>183</v>
      </c>
      <c r="F27" s="113">
        <v>8</v>
      </c>
      <c r="G27" s="38">
        <f>D27*F27</f>
        <v>592013.92</v>
      </c>
      <c r="H27" s="38">
        <v>0</v>
      </c>
      <c r="I27" s="181">
        <v>0</v>
      </c>
      <c r="J27" s="181">
        <v>0</v>
      </c>
    </row>
    <row r="28" spans="2:10" ht="30">
      <c r="B28" s="119" t="s">
        <v>192</v>
      </c>
      <c r="C28" s="36" t="s">
        <v>53</v>
      </c>
      <c r="D28" s="112">
        <v>105770.33</v>
      </c>
      <c r="E28" s="36" t="s">
        <v>183</v>
      </c>
      <c r="F28" s="113">
        <v>2</v>
      </c>
      <c r="G28" s="38">
        <f>D28*F28</f>
        <v>211540.66</v>
      </c>
      <c r="H28" s="38">
        <v>0</v>
      </c>
      <c r="I28" s="184"/>
      <c r="J28" s="184"/>
    </row>
    <row r="29" spans="2:10" s="46" customFormat="1" ht="15.75">
      <c r="B29" s="179" t="s">
        <v>54</v>
      </c>
      <c r="C29" s="179"/>
      <c r="D29" s="179"/>
      <c r="E29" s="179"/>
      <c r="F29" s="179"/>
      <c r="G29" s="45">
        <f>SUM(G27:G28)</f>
        <v>803554.58</v>
      </c>
      <c r="H29" s="45">
        <f>SUM(H27:H28)</f>
        <v>0</v>
      </c>
      <c r="I29" s="185"/>
      <c r="J29" s="185"/>
    </row>
    <row r="30" spans="2:10" ht="15.75">
      <c r="B30" s="32"/>
      <c r="C30" s="32"/>
      <c r="D30" s="32"/>
      <c r="E30" s="32"/>
      <c r="F30" s="32"/>
      <c r="G30" s="47"/>
      <c r="H30" s="47"/>
      <c r="I30" s="47"/>
      <c r="J30" s="52"/>
    </row>
    <row r="31" spans="2:5" ht="18.75" customHeight="1">
      <c r="B31" s="178" t="s">
        <v>58</v>
      </c>
      <c r="C31" s="178"/>
      <c r="D31" s="178"/>
      <c r="E31" s="178"/>
    </row>
    <row r="32" spans="2:5" ht="15.75" customHeight="1">
      <c r="B32" s="164" t="s">
        <v>59</v>
      </c>
      <c r="C32" s="164"/>
      <c r="D32" s="164"/>
      <c r="E32" s="164"/>
    </row>
    <row r="33" spans="2:10" ht="34.5" customHeight="1">
      <c r="B33" s="174" t="s">
        <v>60</v>
      </c>
      <c r="C33" s="174"/>
      <c r="D33" s="174"/>
      <c r="E33" s="174"/>
      <c r="F33" s="174"/>
      <c r="G33" s="174"/>
      <c r="H33" s="174"/>
      <c r="I33" s="174"/>
      <c r="J33" s="174"/>
    </row>
    <row r="34" spans="2:10" ht="61.5" customHeight="1">
      <c r="B34" s="174" t="s">
        <v>61</v>
      </c>
      <c r="C34" s="174"/>
      <c r="D34" s="174"/>
      <c r="E34" s="174"/>
      <c r="F34" s="174"/>
      <c r="G34" s="174"/>
      <c r="H34" s="174"/>
      <c r="I34" s="174"/>
      <c r="J34" s="174"/>
    </row>
    <row r="35" spans="2:10" ht="37.5" customHeight="1">
      <c r="B35" s="174" t="s">
        <v>63</v>
      </c>
      <c r="C35" s="174"/>
      <c r="D35" s="174"/>
      <c r="E35" s="174"/>
      <c r="F35" s="174"/>
      <c r="G35" s="174"/>
      <c r="H35" s="174"/>
      <c r="I35" s="174"/>
      <c r="J35" s="174"/>
    </row>
    <row r="37" spans="2:4" ht="34.5" customHeight="1">
      <c r="B37" s="172" t="s">
        <v>65</v>
      </c>
      <c r="C37" s="172"/>
      <c r="D37" s="172"/>
    </row>
    <row r="38" spans="2:4" ht="12" customHeight="1">
      <c r="B38" s="55"/>
      <c r="C38" s="55"/>
      <c r="D38" s="55"/>
    </row>
    <row r="39" spans="2:10" ht="15.75" customHeight="1">
      <c r="B39" s="39" t="s">
        <v>66</v>
      </c>
      <c r="C39" s="173" t="s">
        <v>67</v>
      </c>
      <c r="D39" s="173"/>
      <c r="E39" s="173"/>
      <c r="F39" s="173"/>
      <c r="G39" s="175" t="s">
        <v>68</v>
      </c>
      <c r="H39" s="175"/>
      <c r="I39" s="175"/>
      <c r="J39" s="175"/>
    </row>
    <row r="40" spans="2:10" ht="66" customHeight="1">
      <c r="B40" s="56" t="s">
        <v>69</v>
      </c>
      <c r="C40" s="176" t="s">
        <v>70</v>
      </c>
      <c r="D40" s="176"/>
      <c r="E40" s="176"/>
      <c r="F40" s="176"/>
      <c r="G40" s="177" t="s">
        <v>71</v>
      </c>
      <c r="H40" s="177"/>
      <c r="I40" s="177"/>
      <c r="J40" s="177"/>
    </row>
    <row r="41" spans="2:10" ht="15" customHeight="1">
      <c r="B41" s="57"/>
      <c r="C41" s="57"/>
      <c r="D41" s="57"/>
      <c r="E41" s="57"/>
      <c r="F41" s="57"/>
      <c r="G41" s="58"/>
      <c r="H41" s="58"/>
      <c r="I41" s="58"/>
      <c r="J41" s="58"/>
    </row>
    <row r="42" spans="2:10" ht="38.25" customHeight="1">
      <c r="B42" s="171" t="s">
        <v>72</v>
      </c>
      <c r="C42" s="171"/>
      <c r="D42" s="171"/>
      <c r="E42" s="171"/>
      <c r="F42" s="171"/>
      <c r="G42" s="171"/>
      <c r="H42" s="171"/>
      <c r="I42" s="171"/>
      <c r="J42" s="171"/>
    </row>
    <row r="43" spans="2:10" ht="20.25" customHeight="1">
      <c r="B43" s="164" t="s">
        <v>73</v>
      </c>
      <c r="C43" s="164"/>
      <c r="D43" s="164"/>
      <c r="E43" s="164"/>
      <c r="F43" s="132"/>
      <c r="G43" s="132"/>
      <c r="H43" s="132"/>
      <c r="I43" s="132"/>
      <c r="J43" s="132"/>
    </row>
    <row r="44" spans="2:4" ht="15.75">
      <c r="B44" s="172" t="s">
        <v>74</v>
      </c>
      <c r="C44" s="172"/>
      <c r="D44" s="172"/>
    </row>
    <row r="45" spans="2:4" ht="15.75">
      <c r="B45" s="164" t="s">
        <v>75</v>
      </c>
      <c r="C45" s="164"/>
      <c r="D45" s="164"/>
    </row>
    <row r="46" ht="13.5" customHeight="1"/>
    <row r="47" spans="2:6" ht="24" customHeight="1">
      <c r="B47" s="173" t="s">
        <v>0</v>
      </c>
      <c r="C47" s="173"/>
      <c r="D47" s="173" t="s">
        <v>76</v>
      </c>
      <c r="E47" s="173"/>
      <c r="F47" s="173"/>
    </row>
    <row r="48" spans="2:6" ht="15.75">
      <c r="B48" s="165"/>
      <c r="C48" s="165"/>
      <c r="D48" s="166"/>
      <c r="E48" s="166"/>
      <c r="F48" s="166"/>
    </row>
    <row r="49" spans="2:3" ht="15.75">
      <c r="B49" s="60"/>
      <c r="C49" s="61"/>
    </row>
    <row r="50" spans="2:6" ht="15.75">
      <c r="B50" s="164" t="s">
        <v>77</v>
      </c>
      <c r="C50" s="164"/>
      <c r="D50" s="164"/>
      <c r="E50" s="132"/>
      <c r="F50" s="132"/>
    </row>
    <row r="51" ht="17.25" customHeight="1"/>
    <row r="52" spans="2:9" ht="20.25" customHeight="1">
      <c r="B52" s="167" t="s">
        <v>0</v>
      </c>
      <c r="C52" s="162" t="s">
        <v>78</v>
      </c>
      <c r="D52" s="163"/>
      <c r="E52" s="169" t="s">
        <v>79</v>
      </c>
      <c r="F52" s="170"/>
      <c r="G52" s="162" t="s">
        <v>80</v>
      </c>
      <c r="H52" s="163"/>
      <c r="I52" s="62"/>
    </row>
    <row r="53" spans="2:9" ht="63">
      <c r="B53" s="168"/>
      <c r="C53" s="39" t="s">
        <v>81</v>
      </c>
      <c r="D53" s="38" t="s">
        <v>82</v>
      </c>
      <c r="E53" s="39" t="s">
        <v>81</v>
      </c>
      <c r="F53" s="38" t="s">
        <v>82</v>
      </c>
      <c r="G53" s="39" t="s">
        <v>81</v>
      </c>
      <c r="H53" s="38" t="s">
        <v>82</v>
      </c>
      <c r="I53" s="63"/>
    </row>
    <row r="54" spans="2:9" ht="15.75">
      <c r="B54" s="59"/>
      <c r="C54" s="64"/>
      <c r="D54" s="65"/>
      <c r="E54" s="64"/>
      <c r="F54" s="64"/>
      <c r="G54" s="66"/>
      <c r="H54" s="64"/>
      <c r="I54" s="61"/>
    </row>
    <row r="55" spans="2:10" ht="21.75" customHeight="1">
      <c r="B55" s="57"/>
      <c r="C55" s="57"/>
      <c r="D55" s="57"/>
      <c r="E55" s="57"/>
      <c r="F55" s="57"/>
      <c r="G55" s="58"/>
      <c r="H55" s="58"/>
      <c r="I55" s="58"/>
      <c r="J55" s="58"/>
    </row>
    <row r="56" spans="2:10" ht="21.75" customHeight="1">
      <c r="B56" s="57"/>
      <c r="C56" s="57"/>
      <c r="D56" s="57"/>
      <c r="E56" s="57"/>
      <c r="F56" s="57"/>
      <c r="G56" s="58"/>
      <c r="H56" s="58"/>
      <c r="I56" s="58"/>
      <c r="J56" s="58"/>
    </row>
    <row r="57" spans="2:10" ht="21.75" customHeight="1">
      <c r="B57" s="57"/>
      <c r="C57" s="57"/>
      <c r="D57" s="57"/>
      <c r="E57" s="57"/>
      <c r="F57" s="57"/>
      <c r="G57" s="58"/>
      <c r="H57" s="58"/>
      <c r="I57" s="58"/>
      <c r="J57" s="58"/>
    </row>
    <row r="58" spans="2:10" ht="21.75" customHeight="1">
      <c r="B58" s="57"/>
      <c r="C58" s="57"/>
      <c r="D58" s="57"/>
      <c r="E58" s="57"/>
      <c r="F58" s="57"/>
      <c r="G58" s="58"/>
      <c r="H58" s="58"/>
      <c r="I58" s="58"/>
      <c r="J58" s="58"/>
    </row>
    <row r="59" spans="2:10" ht="21.75" customHeight="1">
      <c r="B59" s="57"/>
      <c r="C59" s="57"/>
      <c r="D59" s="57"/>
      <c r="E59" s="57"/>
      <c r="F59" s="57"/>
      <c r="G59" s="58"/>
      <c r="H59" s="58"/>
      <c r="I59" s="58"/>
      <c r="J59" s="58"/>
    </row>
    <row r="60" spans="2:10" ht="21.75" customHeight="1">
      <c r="B60" s="57"/>
      <c r="C60" s="57"/>
      <c r="D60" s="57"/>
      <c r="E60" s="57"/>
      <c r="F60" s="57"/>
      <c r="G60" s="58"/>
      <c r="H60" s="58"/>
      <c r="I60" s="58"/>
      <c r="J60" s="58"/>
    </row>
    <row r="61" spans="2:10" ht="21.75" customHeight="1">
      <c r="B61" s="57"/>
      <c r="C61" s="57"/>
      <c r="D61" s="57"/>
      <c r="E61" s="57"/>
      <c r="F61" s="57"/>
      <c r="G61" s="58"/>
      <c r="H61" s="58"/>
      <c r="I61" s="58"/>
      <c r="J61" s="58"/>
    </row>
    <row r="62" spans="2:10" ht="21.75" customHeight="1">
      <c r="B62" s="57"/>
      <c r="C62" s="57"/>
      <c r="D62" s="57"/>
      <c r="E62" s="57"/>
      <c r="F62" s="57"/>
      <c r="G62" s="58"/>
      <c r="H62" s="58"/>
      <c r="I62" s="58"/>
      <c r="J62" s="58"/>
    </row>
    <row r="63" spans="2:10" ht="18" customHeight="1">
      <c r="B63" s="57"/>
      <c r="C63" s="57"/>
      <c r="D63" s="57"/>
      <c r="E63" s="57"/>
      <c r="F63" s="57"/>
      <c r="G63" s="58"/>
      <c r="H63" s="58"/>
      <c r="I63" s="58"/>
      <c r="J63" s="58"/>
    </row>
  </sheetData>
  <sheetProtection/>
  <mergeCells count="55">
    <mergeCell ref="B1:J1"/>
    <mergeCell ref="B2:J2"/>
    <mergeCell ref="B4:B5"/>
    <mergeCell ref="C4:D4"/>
    <mergeCell ref="E4:F4"/>
    <mergeCell ref="G4:H4"/>
    <mergeCell ref="I4:I5"/>
    <mergeCell ref="J4:J5"/>
    <mergeCell ref="B9:F9"/>
    <mergeCell ref="B11:J11"/>
    <mergeCell ref="B13:J13"/>
    <mergeCell ref="I7:I9"/>
    <mergeCell ref="J7:J9"/>
    <mergeCell ref="B15:B16"/>
    <mergeCell ref="C15:D15"/>
    <mergeCell ref="E15:F15"/>
    <mergeCell ref="G15:H15"/>
    <mergeCell ref="I15:I16"/>
    <mergeCell ref="J15:J16"/>
    <mergeCell ref="B20:F20"/>
    <mergeCell ref="B22:J22"/>
    <mergeCell ref="B24:B25"/>
    <mergeCell ref="C24:D24"/>
    <mergeCell ref="E24:F24"/>
    <mergeCell ref="G24:H24"/>
    <mergeCell ref="I24:I25"/>
    <mergeCell ref="J24:J25"/>
    <mergeCell ref="I18:I20"/>
    <mergeCell ref="G40:J40"/>
    <mergeCell ref="J18:J20"/>
    <mergeCell ref="B29:F29"/>
    <mergeCell ref="B31:E31"/>
    <mergeCell ref="B32:E32"/>
    <mergeCell ref="B33:J33"/>
    <mergeCell ref="B34:J34"/>
    <mergeCell ref="B48:C48"/>
    <mergeCell ref="B35:J35"/>
    <mergeCell ref="I27:I29"/>
    <mergeCell ref="J27:J29"/>
    <mergeCell ref="B50:F50"/>
    <mergeCell ref="B52:B53"/>
    <mergeCell ref="B37:D37"/>
    <mergeCell ref="C39:F39"/>
    <mergeCell ref="G39:J39"/>
    <mergeCell ref="C40:F40"/>
    <mergeCell ref="D48:F48"/>
    <mergeCell ref="B42:J42"/>
    <mergeCell ref="C52:D52"/>
    <mergeCell ref="E52:F52"/>
    <mergeCell ref="B43:J43"/>
    <mergeCell ref="B44:D44"/>
    <mergeCell ref="B45:D45"/>
    <mergeCell ref="B47:C47"/>
    <mergeCell ref="D47:F47"/>
    <mergeCell ref="G52:H52"/>
  </mergeCells>
  <printOptions/>
  <pageMargins left="0.1968503937007874" right="0.1968503937007874" top="0.1968503937007874" bottom="0.1968503937007874" header="0.1968503937007874" footer="0.1968503937007874"/>
  <pageSetup fitToHeight="6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2"/>
  <sheetViews>
    <sheetView view="pageBreakPreview" zoomScale="60" zoomScalePageLayoutView="0" workbookViewId="0" topLeftCell="A1">
      <selection activeCell="L18" sqref="L18"/>
    </sheetView>
  </sheetViews>
  <sheetFormatPr defaultColWidth="9.140625" defaultRowHeight="15"/>
  <cols>
    <col min="1" max="1" width="5.00390625" style="67" customWidth="1"/>
    <col min="2" max="2" width="35.00390625" style="100" customWidth="1"/>
    <col min="3" max="3" width="14.28125" style="67" customWidth="1"/>
    <col min="4" max="4" width="13.57421875" style="68" customWidth="1"/>
    <col min="5" max="5" width="13.00390625" style="67" customWidth="1"/>
    <col min="6" max="6" width="15.57421875" style="67" customWidth="1"/>
    <col min="7" max="7" width="11.00390625" style="69" customWidth="1"/>
    <col min="8" max="8" width="16.140625" style="67" customWidth="1"/>
    <col min="9" max="9" width="14.8515625" style="69" customWidth="1"/>
    <col min="10" max="10" width="17.8515625" style="67" customWidth="1"/>
    <col min="11" max="11" width="14.7109375" style="67" customWidth="1"/>
    <col min="12" max="12" width="16.421875" style="67" customWidth="1"/>
    <col min="13" max="13" width="12.7109375" style="67" customWidth="1"/>
    <col min="14" max="14" width="15.140625" style="67" customWidth="1"/>
    <col min="15" max="16" width="11.57421875" style="67" customWidth="1"/>
    <col min="17" max="17" width="13.140625" style="67" customWidth="1"/>
    <col min="18" max="16384" width="9.140625" style="67" customWidth="1"/>
  </cols>
  <sheetData>
    <row r="1" ht="15.75">
      <c r="B1" s="3"/>
    </row>
    <row r="2" spans="2:8" ht="16.5" customHeight="1">
      <c r="B2" s="70"/>
      <c r="C2" s="71"/>
      <c r="D2" s="72"/>
      <c r="E2" s="71"/>
      <c r="F2" s="71"/>
      <c r="G2" s="73"/>
      <c r="H2" s="71"/>
    </row>
    <row r="3" spans="2:13" s="48" customFormat="1" ht="15.75" customHeight="1">
      <c r="B3" s="178" t="s">
        <v>85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2:9" s="48" customFormat="1" ht="15.75" customHeight="1">
      <c r="B4" s="53"/>
      <c r="C4" s="53"/>
      <c r="D4" s="53"/>
      <c r="E4" s="53"/>
      <c r="F4" s="53"/>
      <c r="G4" s="53"/>
      <c r="H4" s="53"/>
      <c r="I4" s="74"/>
    </row>
    <row r="5" spans="2:13" s="1" customFormat="1" ht="15.75">
      <c r="B5" s="164" t="s">
        <v>86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2:8" ht="15">
      <c r="B6" s="75"/>
      <c r="C6" s="75"/>
      <c r="D6" s="75"/>
      <c r="E6" s="75"/>
      <c r="F6" s="75"/>
      <c r="G6" s="75"/>
      <c r="H6" s="75"/>
    </row>
    <row r="7" spans="2:18" s="10" customFormat="1" ht="133.5" customHeight="1">
      <c r="B7" s="133" t="s">
        <v>0</v>
      </c>
      <c r="C7" s="141" t="s">
        <v>87</v>
      </c>
      <c r="D7" s="141"/>
      <c r="E7" s="141"/>
      <c r="F7" s="141"/>
      <c r="G7" s="141" t="s">
        <v>88</v>
      </c>
      <c r="H7" s="141"/>
      <c r="I7" s="141"/>
      <c r="J7" s="141"/>
      <c r="K7" s="141"/>
      <c r="L7" s="141" t="s">
        <v>89</v>
      </c>
      <c r="M7" s="141"/>
      <c r="N7" s="156" t="s">
        <v>90</v>
      </c>
      <c r="O7" s="199"/>
      <c r="P7" s="101"/>
      <c r="Q7" s="101"/>
      <c r="R7" s="76"/>
    </row>
    <row r="8" spans="2:18" s="10" customFormat="1" ht="15.75">
      <c r="B8" s="143"/>
      <c r="C8" s="26" t="s">
        <v>91</v>
      </c>
      <c r="D8" s="26" t="s">
        <v>91</v>
      </c>
      <c r="E8" s="26" t="s">
        <v>91</v>
      </c>
      <c r="F8" s="26" t="s">
        <v>91</v>
      </c>
      <c r="G8" s="133" t="s">
        <v>92</v>
      </c>
      <c r="H8" s="26" t="s">
        <v>91</v>
      </c>
      <c r="I8" s="26" t="s">
        <v>91</v>
      </c>
      <c r="J8" s="26" t="s">
        <v>91</v>
      </c>
      <c r="K8" s="26" t="s">
        <v>91</v>
      </c>
      <c r="L8" s="133" t="s">
        <v>51</v>
      </c>
      <c r="M8" s="133" t="s">
        <v>52</v>
      </c>
      <c r="N8" s="133" t="s">
        <v>51</v>
      </c>
      <c r="O8" s="133" t="s">
        <v>52</v>
      </c>
      <c r="P8" s="101"/>
      <c r="Q8" s="101"/>
      <c r="R8" s="76"/>
    </row>
    <row r="9" spans="2:18" s="10" customFormat="1" ht="31.5">
      <c r="B9" s="223"/>
      <c r="C9" s="26" t="s">
        <v>93</v>
      </c>
      <c r="D9" s="26" t="s">
        <v>93</v>
      </c>
      <c r="E9" s="26" t="s">
        <v>93</v>
      </c>
      <c r="F9" s="26" t="s">
        <v>93</v>
      </c>
      <c r="G9" s="223"/>
      <c r="H9" s="26" t="s">
        <v>93</v>
      </c>
      <c r="I9" s="26" t="s">
        <v>93</v>
      </c>
      <c r="J9" s="26" t="s">
        <v>93</v>
      </c>
      <c r="K9" s="26" t="s">
        <v>93</v>
      </c>
      <c r="L9" s="134"/>
      <c r="M9" s="134"/>
      <c r="N9" s="134"/>
      <c r="O9" s="134"/>
      <c r="P9" s="101"/>
      <c r="Q9" s="101"/>
      <c r="R9" s="76"/>
    </row>
    <row r="10" spans="2:17" ht="15">
      <c r="B10" s="77">
        <v>1</v>
      </c>
      <c r="C10" s="78">
        <v>2</v>
      </c>
      <c r="D10" s="78">
        <v>3</v>
      </c>
      <c r="E10" s="78">
        <v>4</v>
      </c>
      <c r="F10" s="78">
        <v>5</v>
      </c>
      <c r="G10" s="78">
        <v>6</v>
      </c>
      <c r="H10" s="78">
        <v>7</v>
      </c>
      <c r="I10" s="78">
        <v>8</v>
      </c>
      <c r="J10" s="78">
        <v>9</v>
      </c>
      <c r="K10" s="78">
        <v>10</v>
      </c>
      <c r="L10" s="78">
        <v>11</v>
      </c>
      <c r="M10" s="78">
        <v>12</v>
      </c>
      <c r="N10" s="78">
        <v>13</v>
      </c>
      <c r="O10" s="78">
        <v>14</v>
      </c>
      <c r="P10" s="102"/>
      <c r="Q10" s="102"/>
    </row>
    <row r="11" spans="2:17" ht="15">
      <c r="B11" s="192"/>
      <c r="C11" s="78"/>
      <c r="D11" s="78"/>
      <c r="E11" s="78"/>
      <c r="F11" s="78"/>
      <c r="G11" s="194"/>
      <c r="H11" s="78"/>
      <c r="I11" s="78"/>
      <c r="J11" s="78"/>
      <c r="K11" s="78"/>
      <c r="L11" s="78"/>
      <c r="M11" s="78"/>
      <c r="N11" s="78"/>
      <c r="O11" s="78"/>
      <c r="P11" s="102"/>
      <c r="Q11" s="102"/>
    </row>
    <row r="12" spans="2:17" ht="15">
      <c r="B12" s="193"/>
      <c r="C12" s="117"/>
      <c r="D12" s="117"/>
      <c r="E12" s="117"/>
      <c r="F12" s="117"/>
      <c r="G12" s="195"/>
      <c r="H12" s="118"/>
      <c r="I12" s="118"/>
      <c r="J12" s="118"/>
      <c r="K12" s="118"/>
      <c r="L12" s="117"/>
      <c r="M12" s="117"/>
      <c r="N12" s="117"/>
      <c r="O12" s="117"/>
      <c r="P12" s="102"/>
      <c r="Q12" s="102"/>
    </row>
    <row r="13" spans="2:17" ht="15">
      <c r="B13" s="115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2:17" ht="15">
      <c r="B14" s="11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3" ht="15.75">
      <c r="B15" s="17"/>
      <c r="C15" s="79"/>
      <c r="D15" s="80"/>
      <c r="E15" s="79"/>
      <c r="F15" s="79"/>
      <c r="G15" s="81"/>
      <c r="H15" s="79"/>
      <c r="I15" s="81"/>
      <c r="J15" s="79"/>
      <c r="K15" s="79"/>
      <c r="L15" s="79"/>
      <c r="M15" s="79"/>
    </row>
    <row r="17" spans="2:13" s="1" customFormat="1" ht="15.75">
      <c r="B17" s="130" t="s">
        <v>94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</row>
    <row r="18" spans="2:9" s="1" customFormat="1" ht="15.75">
      <c r="B18" s="4"/>
      <c r="D18" s="5"/>
      <c r="G18" s="2"/>
      <c r="I18" s="2"/>
    </row>
    <row r="19" spans="2:13" s="82" customFormat="1" ht="18.75">
      <c r="B19" s="216" t="s">
        <v>95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</row>
    <row r="20" spans="2:9" s="1" customFormat="1" ht="16.5" thickBot="1">
      <c r="B20" s="4"/>
      <c r="D20" s="5"/>
      <c r="G20" s="2"/>
      <c r="I20" s="2"/>
    </row>
    <row r="21" spans="2:17" s="1" customFormat="1" ht="18.75" customHeight="1">
      <c r="B21" s="130" t="s">
        <v>96</v>
      </c>
      <c r="C21" s="130"/>
      <c r="D21" s="130"/>
      <c r="E21" s="130"/>
      <c r="F21" s="4"/>
      <c r="G21" s="4"/>
      <c r="H21" s="4"/>
      <c r="I21" s="4"/>
      <c r="J21" s="4"/>
      <c r="K21" s="4"/>
      <c r="L21" s="135" t="s">
        <v>20</v>
      </c>
      <c r="M21" s="135"/>
      <c r="N21" s="136"/>
      <c r="O21" s="197"/>
      <c r="P21" s="197"/>
      <c r="Q21" s="137"/>
    </row>
    <row r="22" spans="2:17" s="1" customFormat="1" ht="18.75" customHeight="1" thickBot="1">
      <c r="B22" s="130" t="s">
        <v>97</v>
      </c>
      <c r="C22" s="130"/>
      <c r="D22" s="130"/>
      <c r="E22" s="130"/>
      <c r="F22" s="4"/>
      <c r="G22" s="4"/>
      <c r="H22" s="4"/>
      <c r="I22" s="4"/>
      <c r="J22" s="4"/>
      <c r="K22" s="4"/>
      <c r="L22" s="135"/>
      <c r="M22" s="135"/>
      <c r="N22" s="138"/>
      <c r="O22" s="198"/>
      <c r="P22" s="198"/>
      <c r="Q22" s="139"/>
    </row>
    <row r="23" spans="2:13" s="16" customFormat="1" ht="15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2:13" s="10" customFormat="1" ht="32.25" customHeight="1">
      <c r="B24" s="224" t="s">
        <v>98</v>
      </c>
      <c r="C24" s="224"/>
      <c r="D24" s="224" t="s">
        <v>20</v>
      </c>
      <c r="E24" s="232"/>
      <c r="F24" s="232"/>
      <c r="G24" s="232"/>
      <c r="H24" s="232"/>
      <c r="I24" s="224" t="s">
        <v>99</v>
      </c>
      <c r="J24" s="232"/>
      <c r="K24" s="232"/>
      <c r="L24" s="232"/>
      <c r="M24" s="232"/>
    </row>
    <row r="25" spans="2:13" s="10" customFormat="1" ht="16.5" customHeight="1">
      <c r="B25" s="224">
        <v>1</v>
      </c>
      <c r="C25" s="224"/>
      <c r="D25" s="225">
        <v>2</v>
      </c>
      <c r="E25" s="226"/>
      <c r="F25" s="226"/>
      <c r="G25" s="226"/>
      <c r="H25" s="227"/>
      <c r="I25" s="225">
        <v>3</v>
      </c>
      <c r="J25" s="226"/>
      <c r="K25" s="226"/>
      <c r="L25" s="226"/>
      <c r="M25" s="227"/>
    </row>
    <row r="26" spans="2:13" s="1" customFormat="1" ht="15.75">
      <c r="B26" s="228"/>
      <c r="C26" s="229"/>
      <c r="D26" s="230"/>
      <c r="E26" s="157"/>
      <c r="F26" s="157"/>
      <c r="G26" s="157"/>
      <c r="H26" s="158"/>
      <c r="I26" s="231"/>
      <c r="J26" s="157"/>
      <c r="K26" s="157"/>
      <c r="L26" s="157"/>
      <c r="M26" s="158"/>
    </row>
    <row r="27" spans="2:13" s="1" customFormat="1" ht="15.75">
      <c r="B27" s="29"/>
      <c r="C27" s="29"/>
      <c r="D27" s="30"/>
      <c r="E27" s="83"/>
      <c r="F27" s="83"/>
      <c r="G27" s="83"/>
      <c r="H27" s="83"/>
      <c r="I27" s="84"/>
      <c r="J27" s="83"/>
      <c r="K27" s="83"/>
      <c r="L27" s="83"/>
      <c r="M27" s="83"/>
    </row>
    <row r="28" spans="2:13" s="1" customFormat="1" ht="15.75">
      <c r="B28" s="130" t="s">
        <v>100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</row>
    <row r="29" spans="2:13" s="1" customFormat="1" ht="19.5" customHeight="1">
      <c r="B29" s="130" t="s">
        <v>101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2:9" s="1" customFormat="1" ht="15.75">
      <c r="B30" s="4"/>
      <c r="D30" s="5"/>
      <c r="G30" s="2"/>
      <c r="I30" s="2"/>
    </row>
    <row r="31" spans="2:13" s="1" customFormat="1" ht="118.5" customHeight="1">
      <c r="B31" s="133" t="s">
        <v>0</v>
      </c>
      <c r="C31" s="141" t="s">
        <v>102</v>
      </c>
      <c r="D31" s="141"/>
      <c r="E31" s="141"/>
      <c r="F31" s="141" t="s">
        <v>103</v>
      </c>
      <c r="G31" s="141"/>
      <c r="H31" s="142" t="s">
        <v>104</v>
      </c>
      <c r="I31" s="142"/>
      <c r="J31" s="142"/>
      <c r="K31" s="142" t="s">
        <v>105</v>
      </c>
      <c r="L31" s="142"/>
      <c r="M31" s="142"/>
    </row>
    <row r="32" spans="2:13" s="1" customFormat="1" ht="63" customHeight="1">
      <c r="B32" s="143"/>
      <c r="C32" s="133" t="s">
        <v>1</v>
      </c>
      <c r="D32" s="133" t="s">
        <v>1</v>
      </c>
      <c r="E32" s="133" t="s">
        <v>1</v>
      </c>
      <c r="F32" s="133" t="s">
        <v>1</v>
      </c>
      <c r="G32" s="133" t="s">
        <v>1</v>
      </c>
      <c r="H32" s="133" t="s">
        <v>1</v>
      </c>
      <c r="I32" s="141" t="s">
        <v>27</v>
      </c>
      <c r="J32" s="141"/>
      <c r="K32" s="133" t="s">
        <v>23</v>
      </c>
      <c r="L32" s="133" t="s">
        <v>24</v>
      </c>
      <c r="M32" s="133" t="s">
        <v>25</v>
      </c>
    </row>
    <row r="33" spans="2:13" s="1" customFormat="1" ht="36" customHeight="1">
      <c r="B33" s="134"/>
      <c r="C33" s="134"/>
      <c r="D33" s="134"/>
      <c r="E33" s="134"/>
      <c r="F33" s="134"/>
      <c r="G33" s="134"/>
      <c r="H33" s="134"/>
      <c r="I33" s="26" t="s">
        <v>2</v>
      </c>
      <c r="J33" s="26" t="s">
        <v>28</v>
      </c>
      <c r="K33" s="134"/>
      <c r="L33" s="134"/>
      <c r="M33" s="134"/>
    </row>
    <row r="34" spans="2:13" s="1" customFormat="1" ht="15.75">
      <c r="B34" s="8">
        <v>1</v>
      </c>
      <c r="C34" s="8">
        <v>2</v>
      </c>
      <c r="D34" s="8">
        <v>3</v>
      </c>
      <c r="E34" s="8">
        <v>4</v>
      </c>
      <c r="F34" s="8">
        <v>5</v>
      </c>
      <c r="G34" s="8">
        <v>6</v>
      </c>
      <c r="H34" s="8">
        <v>7</v>
      </c>
      <c r="I34" s="8">
        <v>8</v>
      </c>
      <c r="J34" s="8">
        <v>9</v>
      </c>
      <c r="K34" s="8">
        <v>10</v>
      </c>
      <c r="L34" s="8">
        <v>11</v>
      </c>
      <c r="M34" s="8">
        <v>12</v>
      </c>
    </row>
    <row r="35" spans="2:13" s="1" customFormat="1" ht="39" customHeight="1">
      <c r="B35" s="85"/>
      <c r="C35" s="8"/>
      <c r="D35" s="8"/>
      <c r="E35" s="8"/>
      <c r="F35" s="8"/>
      <c r="G35" s="8"/>
      <c r="H35" s="39"/>
      <c r="I35" s="39"/>
      <c r="J35" s="86"/>
      <c r="K35" s="8"/>
      <c r="L35" s="8"/>
      <c r="M35" s="8"/>
    </row>
    <row r="36" spans="2:13" s="1" customFormat="1" ht="15.75">
      <c r="B36" s="6"/>
      <c r="C36" s="6"/>
      <c r="D36" s="7"/>
      <c r="E36" s="6"/>
      <c r="F36" s="6"/>
      <c r="G36" s="7"/>
      <c r="H36" s="6"/>
      <c r="I36" s="7"/>
      <c r="J36" s="6"/>
      <c r="K36" s="6"/>
      <c r="L36" s="6"/>
      <c r="M36" s="6"/>
    </row>
    <row r="37" spans="2:13" s="1" customFormat="1" ht="15.75">
      <c r="B37" s="140" t="s">
        <v>106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</row>
    <row r="38" spans="2:13" s="1" customFormat="1" ht="15.75">
      <c r="B38" s="6"/>
      <c r="C38" s="6"/>
      <c r="D38" s="7"/>
      <c r="E38" s="6"/>
      <c r="F38" s="6"/>
      <c r="G38" s="7"/>
      <c r="H38" s="6"/>
      <c r="I38" s="7"/>
      <c r="J38" s="6"/>
      <c r="K38" s="6"/>
      <c r="L38" s="6"/>
      <c r="M38" s="6"/>
    </row>
    <row r="39" spans="2:13" s="1" customFormat="1" ht="23.25" customHeight="1">
      <c r="B39" s="140" t="s">
        <v>107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2:13" s="1" customFormat="1" ht="15.75">
      <c r="B40" s="6"/>
      <c r="C40" s="6"/>
      <c r="D40" s="7"/>
      <c r="E40" s="6"/>
      <c r="F40" s="6"/>
      <c r="G40" s="7"/>
      <c r="H40" s="6"/>
      <c r="I40" s="7"/>
      <c r="J40" s="6"/>
      <c r="K40" s="6"/>
      <c r="L40" s="6"/>
      <c r="M40" s="6"/>
    </row>
    <row r="41" spans="2:17" s="1" customFormat="1" ht="118.5" customHeight="1">
      <c r="B41" s="133" t="s">
        <v>0</v>
      </c>
      <c r="C41" s="141" t="s">
        <v>102</v>
      </c>
      <c r="D41" s="141"/>
      <c r="E41" s="141"/>
      <c r="F41" s="141" t="s">
        <v>103</v>
      </c>
      <c r="G41" s="141"/>
      <c r="H41" s="200" t="s">
        <v>108</v>
      </c>
      <c r="I41" s="201"/>
      <c r="J41" s="201"/>
      <c r="K41" s="222"/>
      <c r="L41" s="200" t="s">
        <v>109</v>
      </c>
      <c r="M41" s="201"/>
      <c r="N41" s="201"/>
      <c r="O41" s="157"/>
      <c r="P41" s="157"/>
      <c r="Q41" s="158"/>
    </row>
    <row r="42" spans="2:17" s="1" customFormat="1" ht="63" customHeight="1">
      <c r="B42" s="143"/>
      <c r="C42" s="133" t="s">
        <v>1</v>
      </c>
      <c r="D42" s="133" t="s">
        <v>1</v>
      </c>
      <c r="E42" s="133" t="s">
        <v>1</v>
      </c>
      <c r="F42" s="133" t="s">
        <v>1</v>
      </c>
      <c r="G42" s="133" t="s">
        <v>1</v>
      </c>
      <c r="H42" s="133" t="s">
        <v>1</v>
      </c>
      <c r="I42" s="141" t="s">
        <v>27</v>
      </c>
      <c r="J42" s="141"/>
      <c r="K42" s="133" t="s">
        <v>110</v>
      </c>
      <c r="L42" s="202" t="s">
        <v>23</v>
      </c>
      <c r="M42" s="203"/>
      <c r="N42" s="143" t="s">
        <v>24</v>
      </c>
      <c r="O42" s="202" t="s">
        <v>25</v>
      </c>
      <c r="P42" s="206"/>
      <c r="Q42" s="207"/>
    </row>
    <row r="43" spans="2:17" s="1" customFormat="1" ht="31.5">
      <c r="B43" s="134"/>
      <c r="C43" s="134"/>
      <c r="D43" s="134"/>
      <c r="E43" s="134"/>
      <c r="F43" s="134"/>
      <c r="G43" s="134"/>
      <c r="H43" s="134"/>
      <c r="I43" s="26" t="s">
        <v>2</v>
      </c>
      <c r="J43" s="26" t="s">
        <v>28</v>
      </c>
      <c r="K43" s="223"/>
      <c r="L43" s="204"/>
      <c r="M43" s="205"/>
      <c r="N43" s="134"/>
      <c r="O43" s="208"/>
      <c r="P43" s="209"/>
      <c r="Q43" s="210"/>
    </row>
    <row r="44" spans="2:17" s="1" customFormat="1" ht="47.25">
      <c r="B44" s="8"/>
      <c r="C44" s="8"/>
      <c r="D44" s="8"/>
      <c r="E44" s="8"/>
      <c r="F44" s="8"/>
      <c r="G44" s="8"/>
      <c r="H44" s="8"/>
      <c r="I44" s="8"/>
      <c r="J44" s="8"/>
      <c r="K44" s="8"/>
      <c r="L44" s="8" t="s">
        <v>151</v>
      </c>
      <c r="M44" s="8" t="s">
        <v>152</v>
      </c>
      <c r="N44" s="8" t="s">
        <v>151</v>
      </c>
      <c r="O44" s="8" t="s">
        <v>152</v>
      </c>
      <c r="P44" s="8" t="s">
        <v>151</v>
      </c>
      <c r="Q44" s="8" t="s">
        <v>152</v>
      </c>
    </row>
    <row r="45" spans="2:17" s="1" customFormat="1" ht="15.75">
      <c r="B45" s="8">
        <v>1</v>
      </c>
      <c r="C45" s="8">
        <v>2</v>
      </c>
      <c r="D45" s="8">
        <v>3</v>
      </c>
      <c r="E45" s="8">
        <v>4</v>
      </c>
      <c r="F45" s="8">
        <v>5</v>
      </c>
      <c r="G45" s="8">
        <v>6</v>
      </c>
      <c r="H45" s="8">
        <v>7</v>
      </c>
      <c r="I45" s="8">
        <v>8</v>
      </c>
      <c r="J45" s="8">
        <v>9</v>
      </c>
      <c r="K45" s="8">
        <v>10</v>
      </c>
      <c r="L45" s="8">
        <v>11</v>
      </c>
      <c r="M45" s="8">
        <v>12</v>
      </c>
      <c r="N45" s="8">
        <v>13</v>
      </c>
      <c r="O45" s="8">
        <v>14</v>
      </c>
      <c r="P45" s="8">
        <v>15</v>
      </c>
      <c r="Q45" s="22">
        <v>16</v>
      </c>
    </row>
    <row r="46" spans="2:17" s="1" customFormat="1" ht="20.25" customHeight="1">
      <c r="B46" s="85"/>
      <c r="C46" s="8"/>
      <c r="D46" s="8"/>
      <c r="E46" s="8"/>
      <c r="F46" s="8"/>
      <c r="G46" s="8"/>
      <c r="H46" s="39"/>
      <c r="I46" s="39"/>
      <c r="J46" s="86"/>
      <c r="K46" s="87"/>
      <c r="L46" s="8"/>
      <c r="M46" s="8"/>
      <c r="N46" s="8"/>
      <c r="O46" s="8"/>
      <c r="P46" s="8"/>
      <c r="Q46" s="21"/>
    </row>
    <row r="47" spans="2:16" s="1" customFormat="1" ht="29.25" customHeight="1">
      <c r="B47" s="88"/>
      <c r="C47" s="89"/>
      <c r="D47" s="89"/>
      <c r="E47" s="89"/>
      <c r="F47" s="89"/>
      <c r="G47" s="89"/>
      <c r="H47" s="90"/>
      <c r="I47" s="90"/>
      <c r="J47" s="91"/>
      <c r="K47" s="92"/>
      <c r="L47" s="89"/>
      <c r="M47" s="89"/>
      <c r="N47" s="89"/>
      <c r="O47" s="89"/>
      <c r="P47" s="89"/>
    </row>
    <row r="48" spans="2:16" s="1" customFormat="1" ht="24" customHeight="1">
      <c r="B48" s="140" t="s">
        <v>111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89"/>
      <c r="O48" s="89"/>
      <c r="P48" s="89"/>
    </row>
    <row r="49" spans="2:16" s="1" customFormat="1" ht="29.25" customHeight="1">
      <c r="B49" s="88"/>
      <c r="C49" s="89"/>
      <c r="D49" s="89"/>
      <c r="E49" s="89"/>
      <c r="F49" s="89"/>
      <c r="G49" s="89"/>
      <c r="H49" s="90"/>
      <c r="I49" s="90"/>
      <c r="J49" s="91"/>
      <c r="K49" s="92"/>
      <c r="L49" s="89"/>
      <c r="M49" s="89"/>
      <c r="N49" s="89"/>
      <c r="O49" s="89"/>
      <c r="P49" s="89"/>
    </row>
    <row r="50" spans="2:10" s="1" customFormat="1" ht="15.75" customHeight="1">
      <c r="B50" s="221" t="s">
        <v>112</v>
      </c>
      <c r="C50" s="221"/>
      <c r="D50" s="221"/>
      <c r="E50" s="221"/>
      <c r="F50" s="221"/>
      <c r="G50" s="221"/>
      <c r="H50" s="221"/>
      <c r="I50" s="221"/>
      <c r="J50" s="221"/>
    </row>
    <row r="51" spans="2:10" s="1" customFormat="1" ht="15.75">
      <c r="B51" s="221" t="s">
        <v>42</v>
      </c>
      <c r="C51" s="221"/>
      <c r="D51" s="221"/>
      <c r="E51" s="221"/>
      <c r="F51" s="221"/>
      <c r="G51" s="221"/>
      <c r="H51" s="221"/>
      <c r="I51" s="221"/>
      <c r="J51" s="221"/>
    </row>
    <row r="52" spans="2:10" s="1" customFormat="1" ht="15.75">
      <c r="B52" s="33"/>
      <c r="C52" s="34"/>
      <c r="D52" s="5"/>
      <c r="E52" s="35"/>
      <c r="F52" s="34"/>
      <c r="G52" s="15"/>
      <c r="H52" s="13"/>
      <c r="I52" s="13"/>
      <c r="J52" s="15"/>
    </row>
    <row r="53" spans="2:10" s="1" customFormat="1" ht="54.75" customHeight="1">
      <c r="B53" s="167" t="s">
        <v>0</v>
      </c>
      <c r="C53" s="169" t="s">
        <v>113</v>
      </c>
      <c r="D53" s="170"/>
      <c r="E53" s="169" t="s">
        <v>114</v>
      </c>
      <c r="F53" s="170"/>
      <c r="G53" s="169" t="s">
        <v>115</v>
      </c>
      <c r="H53" s="170"/>
      <c r="I53" s="167" t="s">
        <v>46</v>
      </c>
      <c r="J53" s="181" t="s">
        <v>47</v>
      </c>
    </row>
    <row r="54" spans="2:10" s="1" customFormat="1" ht="47.25">
      <c r="B54" s="168"/>
      <c r="C54" s="36" t="s">
        <v>48</v>
      </c>
      <c r="D54" s="37" t="s">
        <v>49</v>
      </c>
      <c r="E54" s="36" t="s">
        <v>48</v>
      </c>
      <c r="F54" s="39" t="s">
        <v>50</v>
      </c>
      <c r="G54" s="38" t="s">
        <v>51</v>
      </c>
      <c r="H54" s="39" t="s">
        <v>52</v>
      </c>
      <c r="I54" s="168"/>
      <c r="J54" s="182"/>
    </row>
    <row r="55" spans="2:10" s="1" customFormat="1" ht="15.75">
      <c r="B55" s="40">
        <v>1</v>
      </c>
      <c r="C55" s="41">
        <v>2</v>
      </c>
      <c r="D55" s="41">
        <v>3</v>
      </c>
      <c r="E55" s="41">
        <v>4</v>
      </c>
      <c r="F55" s="41">
        <v>5</v>
      </c>
      <c r="G55" s="40">
        <v>6</v>
      </c>
      <c r="H55" s="40">
        <v>7</v>
      </c>
      <c r="I55" s="40">
        <v>8</v>
      </c>
      <c r="J55" s="40">
        <v>9</v>
      </c>
    </row>
    <row r="56" spans="2:10" s="1" customFormat="1" ht="15.75">
      <c r="B56" s="42"/>
      <c r="C56" s="43"/>
      <c r="D56" s="93"/>
      <c r="E56" s="12"/>
      <c r="F56" s="94"/>
      <c r="G56" s="38"/>
      <c r="H56" s="38"/>
      <c r="I56" s="38"/>
      <c r="J56" s="38"/>
    </row>
    <row r="57" spans="2:10" s="1" customFormat="1" ht="15.75">
      <c r="B57" s="32"/>
      <c r="C57" s="32"/>
      <c r="D57" s="32"/>
      <c r="E57" s="32"/>
      <c r="F57" s="32"/>
      <c r="G57" s="47"/>
      <c r="H57" s="47"/>
      <c r="I57" s="47"/>
      <c r="J57" s="47"/>
    </row>
    <row r="58" spans="2:10" s="1" customFormat="1" ht="15.75">
      <c r="B58" s="32"/>
      <c r="C58" s="32"/>
      <c r="D58" s="32"/>
      <c r="E58" s="32"/>
      <c r="F58" s="32"/>
      <c r="G58" s="47"/>
      <c r="H58" s="47"/>
      <c r="I58" s="47"/>
      <c r="J58" s="47"/>
    </row>
    <row r="59" spans="2:10" s="1" customFormat="1" ht="15.75">
      <c r="B59" s="180" t="s">
        <v>56</v>
      </c>
      <c r="C59" s="180"/>
      <c r="D59" s="180"/>
      <c r="E59" s="180"/>
      <c r="F59" s="180"/>
      <c r="G59" s="180"/>
      <c r="H59" s="180"/>
      <c r="I59" s="180"/>
      <c r="J59" s="180"/>
    </row>
    <row r="60" spans="2:10" s="1" customFormat="1" ht="15.75">
      <c r="B60" s="4"/>
      <c r="C60" s="13"/>
      <c r="D60" s="14"/>
      <c r="E60" s="48"/>
      <c r="F60" s="13"/>
      <c r="G60" s="2"/>
      <c r="J60" s="2"/>
    </row>
    <row r="61" spans="2:10" s="1" customFormat="1" ht="54.75" customHeight="1">
      <c r="B61" s="167" t="s">
        <v>0</v>
      </c>
      <c r="C61" s="169" t="s">
        <v>113</v>
      </c>
      <c r="D61" s="170"/>
      <c r="E61" s="169" t="s">
        <v>114</v>
      </c>
      <c r="F61" s="170"/>
      <c r="G61" s="169" t="s">
        <v>115</v>
      </c>
      <c r="H61" s="170"/>
      <c r="I61" s="167" t="s">
        <v>46</v>
      </c>
      <c r="J61" s="181" t="s">
        <v>47</v>
      </c>
    </row>
    <row r="62" spans="2:10" s="1" customFormat="1" ht="47.25">
      <c r="B62" s="168"/>
      <c r="C62" s="36" t="s">
        <v>48</v>
      </c>
      <c r="D62" s="37" t="s">
        <v>49</v>
      </c>
      <c r="E62" s="36" t="s">
        <v>48</v>
      </c>
      <c r="F62" s="39" t="s">
        <v>50</v>
      </c>
      <c r="G62" s="38" t="s">
        <v>51</v>
      </c>
      <c r="H62" s="39" t="s">
        <v>52</v>
      </c>
      <c r="I62" s="168"/>
      <c r="J62" s="182"/>
    </row>
    <row r="63" spans="2:10" s="1" customFormat="1" ht="15.75">
      <c r="B63" s="40">
        <v>1</v>
      </c>
      <c r="C63" s="41">
        <v>2</v>
      </c>
      <c r="D63" s="41">
        <v>3</v>
      </c>
      <c r="E63" s="41">
        <v>4</v>
      </c>
      <c r="F63" s="41">
        <v>5</v>
      </c>
      <c r="G63" s="40">
        <v>6</v>
      </c>
      <c r="H63" s="40">
        <v>7</v>
      </c>
      <c r="I63" s="40">
        <v>8</v>
      </c>
      <c r="J63" s="40">
        <v>9</v>
      </c>
    </row>
    <row r="64" spans="2:10" s="1" customFormat="1" ht="15.75">
      <c r="B64" s="42"/>
      <c r="C64" s="43"/>
      <c r="D64" s="93"/>
      <c r="E64" s="12"/>
      <c r="F64" s="94"/>
      <c r="G64" s="38"/>
      <c r="H64" s="38"/>
      <c r="I64" s="38"/>
      <c r="J64" s="38"/>
    </row>
    <row r="65" spans="2:17" s="95" customFormat="1" ht="15.75">
      <c r="B65" s="49"/>
      <c r="C65" s="49"/>
      <c r="D65" s="49"/>
      <c r="E65" s="49"/>
      <c r="F65" s="49"/>
      <c r="G65" s="47"/>
      <c r="H65" s="50"/>
      <c r="I65" s="50"/>
      <c r="J65" s="47"/>
      <c r="Q65" s="1"/>
    </row>
    <row r="66" spans="2:17" s="1" customFormat="1" ht="15.75">
      <c r="B66" s="180" t="s">
        <v>57</v>
      </c>
      <c r="C66" s="180"/>
      <c r="D66" s="180"/>
      <c r="E66" s="180"/>
      <c r="F66" s="180"/>
      <c r="G66" s="180"/>
      <c r="H66" s="180"/>
      <c r="I66" s="180"/>
      <c r="J66" s="180"/>
      <c r="Q66" s="95"/>
    </row>
    <row r="67" spans="2:10" s="1" customFormat="1" ht="15.75">
      <c r="B67" s="4"/>
      <c r="C67" s="13"/>
      <c r="D67" s="14"/>
      <c r="E67" s="48"/>
      <c r="F67" s="13"/>
      <c r="G67" s="15"/>
      <c r="J67" s="2"/>
    </row>
    <row r="68" spans="2:10" s="1" customFormat="1" ht="54.75" customHeight="1">
      <c r="B68" s="167" t="s">
        <v>0</v>
      </c>
      <c r="C68" s="169" t="s">
        <v>113</v>
      </c>
      <c r="D68" s="170"/>
      <c r="E68" s="169" t="s">
        <v>114</v>
      </c>
      <c r="F68" s="170"/>
      <c r="G68" s="169" t="s">
        <v>115</v>
      </c>
      <c r="H68" s="170"/>
      <c r="I68" s="167" t="s">
        <v>46</v>
      </c>
      <c r="J68" s="181" t="s">
        <v>47</v>
      </c>
    </row>
    <row r="69" spans="2:10" s="1" customFormat="1" ht="47.25">
      <c r="B69" s="168"/>
      <c r="C69" s="36" t="s">
        <v>48</v>
      </c>
      <c r="D69" s="37" t="s">
        <v>49</v>
      </c>
      <c r="E69" s="36" t="s">
        <v>48</v>
      </c>
      <c r="F69" s="39" t="s">
        <v>50</v>
      </c>
      <c r="G69" s="38" t="s">
        <v>51</v>
      </c>
      <c r="H69" s="39" t="s">
        <v>52</v>
      </c>
      <c r="I69" s="168"/>
      <c r="J69" s="182"/>
    </row>
    <row r="70" spans="2:10" s="1" customFormat="1" ht="15.75">
      <c r="B70" s="40">
        <v>1</v>
      </c>
      <c r="C70" s="41">
        <v>2</v>
      </c>
      <c r="D70" s="41">
        <v>3</v>
      </c>
      <c r="E70" s="41">
        <v>4</v>
      </c>
      <c r="F70" s="41">
        <v>5</v>
      </c>
      <c r="G70" s="40">
        <v>6</v>
      </c>
      <c r="H70" s="40">
        <v>7</v>
      </c>
      <c r="I70" s="40">
        <v>8</v>
      </c>
      <c r="J70" s="40">
        <v>9</v>
      </c>
    </row>
    <row r="71" spans="2:10" s="1" customFormat="1" ht="15.75">
      <c r="B71" s="42"/>
      <c r="C71" s="43"/>
      <c r="D71" s="93"/>
      <c r="E71" s="12"/>
      <c r="F71" s="94"/>
      <c r="G71" s="38"/>
      <c r="H71" s="38"/>
      <c r="I71" s="38"/>
      <c r="J71" s="38"/>
    </row>
    <row r="72" spans="2:13" s="1" customFormat="1" ht="15.75">
      <c r="B72" s="90"/>
      <c r="C72" s="96"/>
      <c r="D72" s="96"/>
      <c r="E72" s="96"/>
      <c r="F72" s="96"/>
      <c r="G72" s="96"/>
      <c r="H72" s="96"/>
      <c r="I72" s="7"/>
      <c r="J72" s="6"/>
      <c r="K72" s="6"/>
      <c r="L72" s="6"/>
      <c r="M72" s="6"/>
    </row>
    <row r="73" spans="2:13" s="1" customFormat="1" ht="54" customHeight="1">
      <c r="B73" s="130" t="s">
        <v>116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</row>
    <row r="74" ht="15.75">
      <c r="Q74" s="1"/>
    </row>
    <row r="75" spans="2:17" s="82" customFormat="1" ht="18.75">
      <c r="B75" s="216" t="s">
        <v>117</v>
      </c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Q75" s="67"/>
    </row>
    <row r="76" ht="18.75">
      <c r="Q76" s="82"/>
    </row>
    <row r="77" spans="2:17" s="48" customFormat="1" ht="15.75">
      <c r="B77" s="178" t="s">
        <v>118</v>
      </c>
      <c r="C77" s="178"/>
      <c r="D77" s="178"/>
      <c r="E77" s="132"/>
      <c r="F77" s="132"/>
      <c r="G77" s="132"/>
      <c r="J77" s="74"/>
      <c r="Q77" s="67"/>
    </row>
    <row r="78" spans="2:17" s="98" customFormat="1" ht="15.75">
      <c r="B78" s="97"/>
      <c r="C78" s="97"/>
      <c r="D78" s="97"/>
      <c r="G78" s="99"/>
      <c r="J78" s="99"/>
      <c r="Q78" s="48"/>
    </row>
    <row r="79" spans="2:17" ht="45" customHeight="1">
      <c r="B79" s="169" t="s">
        <v>119</v>
      </c>
      <c r="C79" s="217"/>
      <c r="D79" s="170"/>
      <c r="E79" s="169" t="s">
        <v>120</v>
      </c>
      <c r="F79" s="217"/>
      <c r="G79" s="217"/>
      <c r="H79" s="217"/>
      <c r="I79" s="217"/>
      <c r="J79" s="170"/>
      <c r="Q79" s="98"/>
    </row>
    <row r="80" spans="2:10" ht="35.25" customHeight="1">
      <c r="B80" s="218" t="s">
        <v>121</v>
      </c>
      <c r="C80" s="219"/>
      <c r="D80" s="220"/>
      <c r="E80" s="215" t="s">
        <v>122</v>
      </c>
      <c r="F80" s="215"/>
      <c r="G80" s="215"/>
      <c r="H80" s="215"/>
      <c r="I80" s="215"/>
      <c r="J80" s="215"/>
    </row>
    <row r="81" spans="2:10" ht="101.25" customHeight="1">
      <c r="B81" s="215" t="s">
        <v>123</v>
      </c>
      <c r="C81" s="215"/>
      <c r="D81" s="215"/>
      <c r="E81" s="215" t="s">
        <v>124</v>
      </c>
      <c r="F81" s="215"/>
      <c r="G81" s="215"/>
      <c r="H81" s="215"/>
      <c r="I81" s="215"/>
      <c r="J81" s="215"/>
    </row>
    <row r="82" spans="2:10" ht="36" customHeight="1">
      <c r="B82" s="215" t="s">
        <v>125</v>
      </c>
      <c r="C82" s="215"/>
      <c r="D82" s="215"/>
      <c r="E82" s="215" t="s">
        <v>126</v>
      </c>
      <c r="F82" s="215"/>
      <c r="G82" s="215"/>
      <c r="H82" s="215"/>
      <c r="I82" s="215"/>
      <c r="J82" s="215"/>
    </row>
    <row r="83" spans="2:10" ht="15.75">
      <c r="B83" s="4"/>
      <c r="C83" s="1"/>
      <c r="D83" s="5"/>
      <c r="E83" s="1"/>
      <c r="F83" s="1"/>
      <c r="G83" s="2"/>
      <c r="H83" s="1"/>
      <c r="I83" s="2"/>
      <c r="J83" s="1"/>
    </row>
    <row r="84" spans="2:17" s="48" customFormat="1" ht="15.75" customHeight="1">
      <c r="B84" s="178" t="s">
        <v>127</v>
      </c>
      <c r="C84" s="178"/>
      <c r="D84" s="178"/>
      <c r="E84" s="178"/>
      <c r="F84" s="178"/>
      <c r="G84" s="178"/>
      <c r="H84" s="178"/>
      <c r="I84" s="132"/>
      <c r="J84" s="132"/>
      <c r="Q84" s="67"/>
    </row>
    <row r="85" spans="2:17" s="1" customFormat="1" ht="15.75">
      <c r="B85" s="54"/>
      <c r="C85" s="54"/>
      <c r="D85" s="54"/>
      <c r="E85" s="54"/>
      <c r="F85" s="54"/>
      <c r="G85" s="54"/>
      <c r="H85" s="54"/>
      <c r="I85" s="54"/>
      <c r="J85" s="2"/>
      <c r="Q85" s="48"/>
    </row>
    <row r="86" spans="2:10" s="1" customFormat="1" ht="15.75">
      <c r="B86" s="178" t="s">
        <v>128</v>
      </c>
      <c r="C86" s="178"/>
      <c r="D86" s="178"/>
      <c r="E86" s="13"/>
      <c r="F86" s="13"/>
      <c r="G86" s="15"/>
      <c r="H86" s="13"/>
      <c r="I86" s="13"/>
      <c r="J86" s="2"/>
    </row>
    <row r="87" spans="2:10" s="1" customFormat="1" ht="15.75">
      <c r="B87" s="3"/>
      <c r="C87" s="13"/>
      <c r="D87" s="14"/>
      <c r="E87" s="13"/>
      <c r="F87" s="13"/>
      <c r="G87" s="15"/>
      <c r="H87" s="13"/>
      <c r="I87" s="13"/>
      <c r="J87" s="2"/>
    </row>
    <row r="88" spans="2:10" s="1" customFormat="1" ht="40.5" customHeight="1">
      <c r="B88" s="39" t="s">
        <v>129</v>
      </c>
      <c r="C88" s="212" t="s">
        <v>130</v>
      </c>
      <c r="D88" s="212"/>
      <c r="E88" s="213" t="s">
        <v>131</v>
      </c>
      <c r="F88" s="213"/>
      <c r="G88" s="213"/>
      <c r="H88" s="213"/>
      <c r="I88" s="63"/>
      <c r="J88" s="2"/>
    </row>
    <row r="89" spans="2:10" s="1" customFormat="1" ht="45.75" customHeight="1">
      <c r="B89" s="56" t="s">
        <v>132</v>
      </c>
      <c r="C89" s="214" t="s">
        <v>133</v>
      </c>
      <c r="D89" s="214"/>
      <c r="E89" s="177" t="s">
        <v>134</v>
      </c>
      <c r="F89" s="177"/>
      <c r="G89" s="177"/>
      <c r="H89" s="177"/>
      <c r="I89" s="58"/>
      <c r="J89" s="2"/>
    </row>
    <row r="90" spans="2:10" s="1" customFormat="1" ht="21" customHeight="1">
      <c r="B90" s="56" t="s">
        <v>135</v>
      </c>
      <c r="C90" s="176" t="s">
        <v>136</v>
      </c>
      <c r="D90" s="176"/>
      <c r="E90" s="177" t="s">
        <v>137</v>
      </c>
      <c r="F90" s="177"/>
      <c r="G90" s="177"/>
      <c r="H90" s="177"/>
      <c r="I90" s="58"/>
      <c r="J90" s="2"/>
    </row>
    <row r="91" spans="2:10" s="1" customFormat="1" ht="35.25" customHeight="1">
      <c r="B91" s="56" t="s">
        <v>138</v>
      </c>
      <c r="C91" s="176" t="s">
        <v>136</v>
      </c>
      <c r="D91" s="176"/>
      <c r="E91" s="177" t="s">
        <v>139</v>
      </c>
      <c r="F91" s="177"/>
      <c r="G91" s="177"/>
      <c r="H91" s="177"/>
      <c r="I91" s="58"/>
      <c r="J91" s="2"/>
    </row>
    <row r="92" spans="2:10" s="1" customFormat="1" ht="50.25" customHeight="1">
      <c r="B92" s="56" t="s">
        <v>140</v>
      </c>
      <c r="C92" s="176" t="s">
        <v>141</v>
      </c>
      <c r="D92" s="176"/>
      <c r="E92" s="177" t="s">
        <v>134</v>
      </c>
      <c r="F92" s="177"/>
      <c r="G92" s="177"/>
      <c r="H92" s="177"/>
      <c r="I92" s="58"/>
      <c r="J92" s="2"/>
    </row>
    <row r="93" spans="2:9" s="1" customFormat="1" ht="15.75">
      <c r="B93" s="4"/>
      <c r="D93" s="5"/>
      <c r="G93" s="2"/>
      <c r="I93" s="2"/>
    </row>
    <row r="94" spans="2:17" s="48" customFormat="1" ht="15.75" customHeight="1">
      <c r="B94" s="178" t="s">
        <v>142</v>
      </c>
      <c r="C94" s="178"/>
      <c r="D94" s="178"/>
      <c r="E94" s="178"/>
      <c r="F94" s="178"/>
      <c r="G94" s="178"/>
      <c r="H94" s="178"/>
      <c r="I94" s="53"/>
      <c r="J94" s="74"/>
      <c r="Q94" s="1"/>
    </row>
    <row r="95" spans="2:10" s="48" customFormat="1" ht="15.75" customHeight="1">
      <c r="B95" s="53"/>
      <c r="C95" s="53"/>
      <c r="D95" s="53"/>
      <c r="E95" s="53"/>
      <c r="F95" s="53"/>
      <c r="G95" s="53"/>
      <c r="H95" s="53"/>
      <c r="I95" s="53"/>
      <c r="J95" s="74"/>
    </row>
    <row r="96" spans="2:17" s="13" customFormat="1" ht="15.75" customHeight="1">
      <c r="B96" s="164" t="s">
        <v>143</v>
      </c>
      <c r="C96" s="164"/>
      <c r="D96" s="164"/>
      <c r="E96" s="164"/>
      <c r="F96" s="164"/>
      <c r="G96" s="164"/>
      <c r="H96" s="164"/>
      <c r="I96" s="164"/>
      <c r="J96" s="164"/>
      <c r="K96" s="164"/>
      <c r="Q96" s="48"/>
    </row>
    <row r="97" spans="2:10" s="13" customFormat="1" ht="15.75">
      <c r="B97" s="54"/>
      <c r="C97" s="54"/>
      <c r="D97" s="54"/>
      <c r="G97" s="15"/>
      <c r="J97" s="15"/>
    </row>
    <row r="98" spans="2:17" s="1" customFormat="1" ht="15.75" customHeight="1">
      <c r="B98" s="164" t="s">
        <v>144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Q98" s="13"/>
    </row>
    <row r="99" spans="2:12" s="1" customFormat="1" ht="16.5" customHeight="1">
      <c r="B99" s="172" t="s">
        <v>145</v>
      </c>
      <c r="C99" s="172"/>
      <c r="D99" s="172"/>
      <c r="E99" s="172"/>
      <c r="F99" s="172"/>
      <c r="G99" s="172"/>
      <c r="H99" s="172"/>
      <c r="I99" s="172"/>
      <c r="J99" s="172"/>
      <c r="K99" s="172"/>
      <c r="L99" s="172"/>
    </row>
    <row r="100" spans="2:10" s="1" customFormat="1" ht="17.25" customHeight="1">
      <c r="B100" s="211"/>
      <c r="C100" s="211"/>
      <c r="D100" s="14"/>
      <c r="E100" s="13"/>
      <c r="F100" s="13"/>
      <c r="G100" s="15"/>
      <c r="H100" s="13"/>
      <c r="I100" s="13"/>
      <c r="J100" s="2"/>
    </row>
    <row r="101" spans="2:12" s="1" customFormat="1" ht="15.75" customHeight="1">
      <c r="B101" s="164" t="s">
        <v>146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</row>
    <row r="102" spans="2:12" s="1" customFormat="1" ht="16.5" customHeight="1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</row>
    <row r="103" spans="2:10" s="1" customFormat="1" ht="14.25" customHeight="1">
      <c r="B103" s="130" t="s">
        <v>147</v>
      </c>
      <c r="C103" s="130"/>
      <c r="D103" s="130"/>
      <c r="E103" s="130"/>
      <c r="F103" s="130"/>
      <c r="G103" s="130"/>
      <c r="H103" s="130"/>
      <c r="I103" s="130"/>
      <c r="J103" s="130"/>
    </row>
    <row r="104" spans="2:13" s="1" customFormat="1" ht="15" customHeight="1">
      <c r="B104" s="164" t="s">
        <v>148</v>
      </c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</row>
    <row r="105" spans="2:9" s="1" customFormat="1" ht="15.75">
      <c r="B105" s="4"/>
      <c r="D105" s="5"/>
      <c r="G105" s="2"/>
      <c r="I105" s="2"/>
    </row>
    <row r="106" spans="2:11" s="1" customFormat="1" ht="15.75">
      <c r="B106" s="196" t="s">
        <v>149</v>
      </c>
      <c r="C106" s="196"/>
      <c r="D106" s="196"/>
      <c r="E106" s="196"/>
      <c r="F106" s="196"/>
      <c r="G106" s="196"/>
      <c r="H106" s="196"/>
      <c r="I106" s="196"/>
      <c r="J106" s="196"/>
      <c r="K106" s="196"/>
    </row>
    <row r="107" spans="2:9" s="1" customFormat="1" ht="15.75">
      <c r="B107" s="4"/>
      <c r="D107" s="5"/>
      <c r="G107" s="2"/>
      <c r="I107" s="2"/>
    </row>
    <row r="108" spans="2:9" s="1" customFormat="1" ht="15.75">
      <c r="B108" s="4"/>
      <c r="D108" s="5"/>
      <c r="G108" s="2"/>
      <c r="I108" s="2"/>
    </row>
    <row r="109" spans="2:9" s="1" customFormat="1" ht="15.75">
      <c r="B109" s="4"/>
      <c r="D109" s="5"/>
      <c r="G109" s="2"/>
      <c r="I109" s="2"/>
    </row>
    <row r="110" spans="2:9" s="1" customFormat="1" ht="15.75">
      <c r="B110" s="4"/>
      <c r="D110" s="5"/>
      <c r="G110" s="2"/>
      <c r="I110" s="2"/>
    </row>
    <row r="111" spans="2:9" s="1" customFormat="1" ht="15.75">
      <c r="B111" s="4"/>
      <c r="D111" s="5"/>
      <c r="G111" s="2"/>
      <c r="I111" s="2"/>
    </row>
    <row r="112" ht="15.75">
      <c r="Q112" s="1"/>
    </row>
  </sheetData>
  <sheetProtection/>
  <mergeCells count="120">
    <mergeCell ref="L7:M7"/>
    <mergeCell ref="G8:G9"/>
    <mergeCell ref="B17:M17"/>
    <mergeCell ref="B19:M19"/>
    <mergeCell ref="B21:E21"/>
    <mergeCell ref="B22:E22"/>
    <mergeCell ref="L8:L9"/>
    <mergeCell ref="M8:M9"/>
    <mergeCell ref="E32:E33"/>
    <mergeCell ref="F32:F33"/>
    <mergeCell ref="B3:M3"/>
    <mergeCell ref="B5:M5"/>
    <mergeCell ref="B7:B9"/>
    <mergeCell ref="C7:F7"/>
    <mergeCell ref="G7:K7"/>
    <mergeCell ref="B24:C24"/>
    <mergeCell ref="D24:H24"/>
    <mergeCell ref="I24:M24"/>
    <mergeCell ref="B25:C25"/>
    <mergeCell ref="D25:H25"/>
    <mergeCell ref="I25:M25"/>
    <mergeCell ref="B26:C26"/>
    <mergeCell ref="D26:H26"/>
    <mergeCell ref="I26:M26"/>
    <mergeCell ref="B28:M28"/>
    <mergeCell ref="B29:M29"/>
    <mergeCell ref="B31:B33"/>
    <mergeCell ref="C31:E31"/>
    <mergeCell ref="F31:G31"/>
    <mergeCell ref="H31:J31"/>
    <mergeCell ref="I32:J32"/>
    <mergeCell ref="K32:K33"/>
    <mergeCell ref="K31:M31"/>
    <mergeCell ref="M32:M33"/>
    <mergeCell ref="L32:L33"/>
    <mergeCell ref="H42:H43"/>
    <mergeCell ref="I42:J42"/>
    <mergeCell ref="K42:K43"/>
    <mergeCell ref="B37:M37"/>
    <mergeCell ref="B39:M39"/>
    <mergeCell ref="C32:C33"/>
    <mergeCell ref="D32:D33"/>
    <mergeCell ref="G32:G33"/>
    <mergeCell ref="H32:H33"/>
    <mergeCell ref="N42:N43"/>
    <mergeCell ref="B41:B43"/>
    <mergeCell ref="C41:E41"/>
    <mergeCell ref="F41:G41"/>
    <mergeCell ref="H41:K41"/>
    <mergeCell ref="C42:C43"/>
    <mergeCell ref="D42:D43"/>
    <mergeCell ref="E42:E43"/>
    <mergeCell ref="F42:F43"/>
    <mergeCell ref="G42:G43"/>
    <mergeCell ref="B48:M48"/>
    <mergeCell ref="B50:J50"/>
    <mergeCell ref="B51:J51"/>
    <mergeCell ref="B53:B54"/>
    <mergeCell ref="C53:D53"/>
    <mergeCell ref="E53:F53"/>
    <mergeCell ref="G53:H53"/>
    <mergeCell ref="I53:I54"/>
    <mergeCell ref="J53:J54"/>
    <mergeCell ref="B59:J59"/>
    <mergeCell ref="B61:B62"/>
    <mergeCell ref="C61:D61"/>
    <mergeCell ref="E61:F61"/>
    <mergeCell ref="G61:H61"/>
    <mergeCell ref="I61:I62"/>
    <mergeCell ref="J61:J62"/>
    <mergeCell ref="B66:J66"/>
    <mergeCell ref="B68:B69"/>
    <mergeCell ref="C68:D68"/>
    <mergeCell ref="E68:F68"/>
    <mergeCell ref="G68:H68"/>
    <mergeCell ref="I68:I69"/>
    <mergeCell ref="J68:J69"/>
    <mergeCell ref="B73:M73"/>
    <mergeCell ref="B75:M75"/>
    <mergeCell ref="B77:G77"/>
    <mergeCell ref="B79:D79"/>
    <mergeCell ref="E79:J79"/>
    <mergeCell ref="B80:D80"/>
    <mergeCell ref="E80:J80"/>
    <mergeCell ref="C90:D90"/>
    <mergeCell ref="E90:H90"/>
    <mergeCell ref="B81:D81"/>
    <mergeCell ref="E81:J81"/>
    <mergeCell ref="B82:D82"/>
    <mergeCell ref="E82:J82"/>
    <mergeCell ref="B86:D86"/>
    <mergeCell ref="B101:L101"/>
    <mergeCell ref="B102:L102"/>
    <mergeCell ref="B103:J103"/>
    <mergeCell ref="C91:D91"/>
    <mergeCell ref="E91:H91"/>
    <mergeCell ref="C92:D92"/>
    <mergeCell ref="E92:H92"/>
    <mergeCell ref="B94:H94"/>
    <mergeCell ref="B96:K96"/>
    <mergeCell ref="N7:O7"/>
    <mergeCell ref="L41:Q41"/>
    <mergeCell ref="L42:M43"/>
    <mergeCell ref="O42:Q43"/>
    <mergeCell ref="B84:J84"/>
    <mergeCell ref="B98:L98"/>
    <mergeCell ref="C88:D88"/>
    <mergeCell ref="E88:H88"/>
    <mergeCell ref="C89:D89"/>
    <mergeCell ref="E89:H89"/>
    <mergeCell ref="N8:N9"/>
    <mergeCell ref="O8:O9"/>
    <mergeCell ref="B11:B12"/>
    <mergeCell ref="G11:G12"/>
    <mergeCell ref="B104:M104"/>
    <mergeCell ref="B106:K106"/>
    <mergeCell ref="L21:M22"/>
    <mergeCell ref="N21:Q22"/>
    <mergeCell ref="B99:L99"/>
    <mergeCell ref="B100:C100"/>
  </mergeCells>
  <printOptions/>
  <pageMargins left="0.1968503937007874" right="0.1968503937007874" top="0.1968503937007874" bottom="0.1968503937007874" header="0.1968503937007874" footer="0.1968503937007874"/>
  <pageSetup fitToHeight="6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kazanceva-av</dc:creator>
  <cp:keywords/>
  <dc:description/>
  <cp:lastModifiedBy>Елена</cp:lastModifiedBy>
  <cp:lastPrinted>2017-11-02T11:10:29Z</cp:lastPrinted>
  <dcterms:created xsi:type="dcterms:W3CDTF">2013-12-19T11:29:17Z</dcterms:created>
  <dcterms:modified xsi:type="dcterms:W3CDTF">2017-12-11T09:55:38Z</dcterms:modified>
  <cp:category/>
  <cp:version/>
  <cp:contentType/>
  <cp:contentStatus/>
</cp:coreProperties>
</file>